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Valutazione del rischio di ince" sheetId="1" r:id="rId4"/>
    <sheet name="1. Compartimenti e calcolo del " sheetId="2" r:id="rId5"/>
    <sheet name="2 - Larghezza vie di esodo oriz" sheetId="3" r:id="rId6"/>
    <sheet name="3 - Larghezza vie di esodo vert" sheetId="4" r:id="rId7"/>
    <sheet name="3 - Larghezza vie di esodo ver1" sheetId="5" r:id="rId8"/>
  </sheets>
</workbook>
</file>

<file path=xl/sharedStrings.xml><?xml version="1.0" encoding="utf-8"?>
<sst xmlns="http://schemas.openxmlformats.org/spreadsheetml/2006/main" uniqueCount="180">
  <si>
    <t>Valutazione del rischio di incendio (DM 3/8/2015 - Codice di prevenzione incendi)</t>
  </si>
  <si>
    <t>Progettazione della sicurezza antincendio</t>
  </si>
  <si>
    <t>Descrizione dell’attività e del suo funzionamento (rinvio alla valutazione del rischio)</t>
  </si>
  <si>
    <t>Santhià - Santhià Pellico infanzia</t>
  </si>
  <si>
    <t>Classificazione dell’attività (art. 3 Allegato III - Decreto 2 settembre 2021)</t>
  </si>
  <si>
    <t>Attività di livello 1 - Attività non presenti nelle altre categorie e dove le sostanze presenti e le condizioni di esercizio offrono scarsa possibilità di sviluppo di focolai e ove non sussistono probabilità di propagazione delle fiamme.</t>
  </si>
  <si>
    <t>Capitolo G.3</t>
  </si>
  <si>
    <t>Scopo della progettazione</t>
  </si>
  <si>
    <t>Assicurare il sicuro esodo degli occupanti e tutelare nell’ambito del possibile l’edificio)</t>
  </si>
  <si>
    <t>Profilo di rischio R vita</t>
  </si>
  <si>
    <t>(da effettuarsi per ogni singolo compartimento o in alternativa l’edificio costituisce un unico compartimento)</t>
  </si>
  <si>
    <t>L’edificio non ha alcuna compartimentazione.</t>
  </si>
  <si>
    <t>Vedi foglio allegato 1. Compartimenti e determinazione del carico di incendio)</t>
  </si>
  <si>
    <t>Profilo di rischio R beni (tab. G.3-5)</t>
  </si>
  <si>
    <t>Presenza o meno di edifici o beni vincolati per arte o storia o definizione di edifici strategici per legge o per pianificazioni di legge di soccorso pubblico o di difesa civile</t>
  </si>
  <si>
    <t>1 - non strategica, non vincolata</t>
  </si>
  <si>
    <t>Tabella pag. 56</t>
  </si>
  <si>
    <t>Profilo di rischio R ambiente</t>
  </si>
  <si>
    <t>non ritenuto significativo negli ambienti protetti da impianti o sistemi automatici di completa estinzione dell’incendio a disponibilità superiore e nelle attività civili (strutture sanitarie, scolastiche, alberghiere…)</t>
  </si>
  <si>
    <t>Resistenza al fuoco</t>
  </si>
  <si>
    <t>Vedi punto profilo di rischio R vita: compartimentazioni dell'edificio</t>
  </si>
  <si>
    <t>Esodo</t>
  </si>
  <si>
    <t>Gli occupanti raggiungono il luogo sicuro prima che l’incendio determini condizioni incapacitanti negli ambiti dell’attività attraversati durante l’esodo (livello di prestazione I).                        Il luogo di raccolta non è investito dagli effetti dell’incendio, e comunque è possibile predisporre il trasferimento degli occupanti in luogo posto a maggior distanza dall’edificio senza che l’incendio possa condizionare questo movimento.</t>
  </si>
  <si>
    <t>Max lunghezza d’esodo  L es</t>
  </si>
  <si>
    <t>A2 - &lt; 60 m</t>
  </si>
  <si>
    <t>Le vie di uscita hanno una lunghezza all’interno del limite massimo</t>
  </si>
  <si>
    <t>Altezza minima vie d’esodo 2 mt.</t>
  </si>
  <si>
    <t>Le vie di uscita hanno una altezza che rispetta il requisito minimo</t>
  </si>
  <si>
    <t>Larghezza minima vie di esodo orizzontali e delta t coda</t>
  </si>
  <si>
    <t>Vedi larghezza vie di esodo orizzontali - 2</t>
  </si>
  <si>
    <t>Larghezza minima vie di esodo verticali e delta t coda</t>
  </si>
  <si>
    <t>Vedi larghezza vie di esodo verticali - 3</t>
  </si>
  <si>
    <t>Superficie minima mq</t>
  </si>
  <si>
    <t>Numero degli occupanti</t>
  </si>
  <si>
    <t>Superficie lorda minima del luogo sicuro (0.70 mq/p)</t>
  </si>
  <si>
    <t xml:space="preserve">Gestione sicurezza antincendio GSA </t>
  </si>
  <si>
    <t>Livello di prestazione</t>
  </si>
  <si>
    <t xml:space="preserve">Struttura organizzativa minima 
</t>
  </si>
  <si>
    <t>Compiti e funzioni</t>
  </si>
  <si>
    <t xml:space="preserve">I - Attività ove siano verificate tutte le seguenti condizioni: 
- profili di rischio:  ○ Rvita compresi in A1, A2; ○ Rbeni pari a 1; ○ Rambiente non significativo;  - non prevalentemente destinata ad occupanti con disabilità;  - tutti i piani dell’attività situati a quota compresa tra -10 m e 54 m;  - carico di incendio specifico qf ≤ 1200 MJ/m2;  - non si detengono o trattano sostanze o miscele pericolose in quantità significative;  - non si effettuano lavorazioni pericolose ai fini dell’incendio. </t>
  </si>
  <si>
    <t xml:space="preserve">Responsabile dell’attività 
</t>
  </si>
  <si>
    <t xml:space="preserve">- organizza la GSA in esercizio;  - organizza la GSA in emergenza;  - predispone, attua e verifica periodicamente il piano d’emergenza;  - provvede alla formazione ed informazione del personale su procedure ed attrezzature;  - nomina le figure della struttura organizzativa.  
</t>
  </si>
  <si>
    <t>Addetti al servizio antincendio</t>
  </si>
  <si>
    <t xml:space="preserve">Attuano la GSA in esercizio ed in emergenza. </t>
  </si>
  <si>
    <t>GSA in esercizio</t>
  </si>
  <si>
    <t xml:space="preserve">Come prevista al paragrafo S.5.7, limitatamente ai paragrafi S.5.7.1, S.5.7.3, S.5.7.4, S.5.7.5 e S.5.7.8. </t>
  </si>
  <si>
    <t xml:space="preserve">GSA in emergenza 
</t>
  </si>
  <si>
    <t xml:space="preserve">Come prevista al paragrafo S.5.8 </t>
  </si>
  <si>
    <t xml:space="preserve">III - Attività ove sia verificato almeno una delle seguenti condizioni:                             - profilo di rischio Rbeni compreso in 3, 4;  - se aperta al pubblico: affollamento complessivo &gt; 300 occupanti;  - se non aperta al pubblico: affollamento complessivo &gt; 1000 occupanti;  - numero complessivo di posti letto &gt; 100 e profili di rischio Rvita compresi in D1, D2, Ciii1, Ciii2, Ciii3;  - si detengono o trattano sostanze o miscele pericolose in quantità significative ed affolla- mento complessivo &gt; 25 occupanti;  - si effettuano lavorazioni pericolose ai fini dell’incendio ed affollamento complessivo &gt; 25 occupanti. </t>
  </si>
  <si>
    <t>- organizza la GSA in esercizio;  - organizza la GSA in emergenza;  - predispone, attua e verifica periodicamente il piano d’emergenza;  - provvede alla formazione ed informazione del personale su procedure ed attrezzature;  - nomina le figure della struttura organizzativa.          - istituisce l’unità gestionale GSA</t>
  </si>
  <si>
    <t xml:space="preserve">Coordinatore unità gestionale GSA </t>
  </si>
  <si>
    <t xml:space="preserve">Coordina le attività di cui al paragrafo S.5.7.7. </t>
  </si>
  <si>
    <t xml:space="preserve">Coordinatore degli addetti del servizio antincendio 
</t>
  </si>
  <si>
    <t xml:space="preserve">Addetto al servizio antincendio, individuato dal responsabile dell’attività, che:       - sovraintende ai servizi relativi all’attuazione delle misure antincendio previste; 	      - programma la turnazione degli addetti del servizio antincendio;        	- coordina operativamente gli interventi degli addetti al servizio antincendio e la messa in sicurezza degli impianti; 	       - si interfaccia con i responsabili delle squadre dei soccorritori;             - segnala al coordinatore dell’unità gestionale GSA eventuali necessità di modifica delle procedure di emergenza.  
</t>
  </si>
  <si>
    <t xml:space="preserve">Addetti al servizio antincendio 
</t>
  </si>
  <si>
    <t xml:space="preserve">Attuano la GSA in esercizio ed in emergenza. 
</t>
  </si>
  <si>
    <t xml:space="preserve">GSA in esercizio 
</t>
  </si>
  <si>
    <t xml:space="preserve">Come prevista al paragrafo S.5.7 
</t>
  </si>
  <si>
    <t>Attività scolastiche (V.7 Codice di prevenzione incendi) V.7.2</t>
  </si>
  <si>
    <t xml:space="preserve">Classificazione (occupanti) </t>
  </si>
  <si>
    <t xml:space="preserve">Classificazione (quota dei piani in mt) </t>
  </si>
  <si>
    <t>OA - 100 &lt; 300</t>
  </si>
  <si>
    <t>HA - &lt; 12</t>
  </si>
  <si>
    <t>Aree dell’attività (almeno TZ a rischio specifico) V.7.2</t>
  </si>
  <si>
    <t>TA - attività didattica e spazi comuni</t>
  </si>
  <si>
    <t>Reazione al fuoco V.7.4.1</t>
  </si>
  <si>
    <t>Impiego di materiali appartenenti almeno al gruppo GM2 di reazione al fuoco. Possono essere utilizzati materiali del gruppo GM3 con l’incremento delle misure per il controllo dell’incendio e per la rilevazione e l’allarme.</t>
  </si>
  <si>
    <t>La classe di reazione al fuoco è:                                          - 2 per drappeggi e tendaggi;                              - 2 per rivestimenti di pareti, partizioni interne o rivestimenti a pavimento;       - 4 per isolanti protetti e 1 per isolanti in vista;                      - 1 per condotte di ventilazione e riscaldamento oltre che per canalizzazioni di cavi, 2 per giunti e raccordi condotte di ventilazione</t>
  </si>
  <si>
    <t>Compartimentazione (considerate HA 12 m.  e HB da 12 a 24 m - per altezza maggiori verificare la norma) V.7.4.3</t>
  </si>
  <si>
    <t>Gestione della sicurezza antincendio V.7.4.4</t>
  </si>
  <si>
    <t>Nelle aree TA (didattica e spazi comuni) e TO (locali con affollamento oltre 100 persone) deve essere affissa segnaletica indicante il massimo affollamento</t>
  </si>
  <si>
    <t>Nella attività in cui è richiesto il livello di prestazione I di rivelazione ed allarme (capitolo S.7), deve essere prevista una procedura gestionale di sorveglianza periodica, durante l’orario di svolgimento dell’attività, delle aree TM e TK, se presenti.</t>
  </si>
  <si>
    <t>Controllo dell’incendio (verifica per altezze maggiori) V.7.4.5</t>
  </si>
  <si>
    <t>HA h &lt; 12 m estinzione di un principio di incendio</t>
  </si>
  <si>
    <t>HB 12 m &lt; h &lt; 24 M controllo o estinzione manuale dell’incendio</t>
  </si>
  <si>
    <t>TA (didattica e spazi comuni) TM (depositi con superficie &gt; 25 mq e carico di incendio &gt; 600 MJ/mq)  TO (locali con affollamento &gt; 100 persone)  TT (locali con quantità significative di apparecchiature elettriche o elettroniche)</t>
  </si>
  <si>
    <t>II - estinzione di un principio di incendio</t>
  </si>
  <si>
    <t>III - controllo o estinzione manuale dell’incendio</t>
  </si>
  <si>
    <t>TK locali ove si detengano o trattino sostanze e miscele pericolose)</t>
  </si>
  <si>
    <t>Impianti di estinzione</t>
  </si>
  <si>
    <t>Piano / compartimento</t>
  </si>
  <si>
    <t>Totale estintori</t>
  </si>
  <si>
    <t>Estintori a polvere</t>
  </si>
  <si>
    <t>Estintori a CO2</t>
  </si>
  <si>
    <t>Estintori idrici</t>
  </si>
  <si>
    <t xml:space="preserve">Idranti </t>
  </si>
  <si>
    <t>Naspi</t>
  </si>
  <si>
    <t>Idranti soprassuolo</t>
  </si>
  <si>
    <t>Attacco VVF</t>
  </si>
  <si>
    <r>
      <rPr>
        <sz val="7"/>
        <color indexed="8"/>
        <rFont val="Helvetica Neue Light"/>
      </rPr>
      <t>Piano terra</t>
    </r>
  </si>
  <si>
    <r>
      <rPr>
        <sz val="7"/>
        <color indexed="8"/>
        <rFont val="Helvetica Neue Light"/>
      </rPr>
      <t>Seminterrato</t>
    </r>
  </si>
  <si>
    <t>Parametri progettuali per rete idranti e caratteristiche minime alimentazione idrica</t>
  </si>
  <si>
    <t>Attività</t>
  </si>
  <si>
    <t>Livello di pericolosità</t>
  </si>
  <si>
    <t>Protezione esterna</t>
  </si>
  <si>
    <t>Alimentazione idrica</t>
  </si>
  <si>
    <t>OA (100 &lt; 300) OB (300 &lt; 500) OC (500 &lt; 800)</t>
  </si>
  <si>
    <t>Non richiesta</t>
  </si>
  <si>
    <t>Singola</t>
  </si>
  <si>
    <t>OD (800 &lt; 1200) OE (&gt; 1200)</t>
  </si>
  <si>
    <t>Si</t>
  </si>
  <si>
    <t>Singola superiore</t>
  </si>
  <si>
    <t>Impianto sprinkler e caratteristiche minime alimentazione idrica</t>
  </si>
  <si>
    <t>Area</t>
  </si>
  <si>
    <t>Almentazione idrica</t>
  </si>
  <si>
    <t>Non esiste impianto sprinkler</t>
  </si>
  <si>
    <t xml:space="preserve">TK (locali ove si detengano o trattino sostanze o miscele pericolose o si effettuino lavorazioni pericolose ai fini dell’incendio o dell’esplosione; locali con carico di incendio specifico qf &gt; 1200 MJ/m2)
</t>
  </si>
  <si>
    <t>Rivelazione e allarme</t>
  </si>
  <si>
    <t>HA (&lt; 12 m) massima quota dei piani</t>
  </si>
  <si>
    <t>HB (12 &lt; 24 m)</t>
  </si>
  <si>
    <t>HC (24 &lt; 32mm)</t>
  </si>
  <si>
    <t>HD (32 &lt; 54 m)</t>
  </si>
  <si>
    <t>HE (&gt; 54 m)</t>
  </si>
  <si>
    <t>OA (100 &lt; 300) numero occupanti</t>
  </si>
  <si>
    <t xml:space="preserve">I - Rivelazione e diffusione dell’allarme di incendio mediante sorveglianza degli ambiti da parte degli occupanti dell’attività. </t>
  </si>
  <si>
    <t>II</t>
  </si>
  <si>
    <t>III</t>
  </si>
  <si>
    <t>IV</t>
  </si>
  <si>
    <t>OB (300 &lt; 500)</t>
  </si>
  <si>
    <t xml:space="preserve">II Rivelazione manuale dell’incendio mediante sorveglianza degli ambiti da parte degli occupanti dell’attività e conseguente diffusione dell’allarme. </t>
  </si>
  <si>
    <t>OC (500 &lt; 800)</t>
  </si>
  <si>
    <t xml:space="preserve">III Rivelazione automatica dell’incendio e diffusione dell’allarme mediante sorveglianza di ambiti dell’attività. </t>
  </si>
  <si>
    <t>OD (800 &lt; 1200)</t>
  </si>
  <si>
    <t>OE (&gt; 1200)</t>
  </si>
  <si>
    <t xml:space="preserve">IV Rivelazione automatica dell’incendio e diffusione dell’allarme mediante sorveglianza dell’intera attività. </t>
  </si>
  <si>
    <t>Pres</t>
  </si>
  <si>
    <t>Presenza di rivelatori di incendio</t>
  </si>
  <si>
    <t>Non ci sono rilevatori di incendio</t>
  </si>
  <si>
    <t>1- Compartimenti: profilo di rischio</t>
  </si>
  <si>
    <t>Compartimento</t>
  </si>
  <si>
    <t>Descrizione</t>
  </si>
  <si>
    <t>R vita (tab. G.3-4)</t>
  </si>
  <si>
    <t>Sulla base della classificazione (quota dei compartimenti) la resistenza al fuoco deve essere:</t>
  </si>
  <si>
    <t>Dimensione del compartimento</t>
  </si>
  <si>
    <t>Attività svolta nel compartimento</t>
  </si>
  <si>
    <t>Misure antincendio nel compartimento</t>
  </si>
  <si>
    <t>Carico di incendio</t>
  </si>
  <si>
    <t>Piano terra</t>
  </si>
  <si>
    <t>A2 - ufficio non aperto al pubblico, mensa, aula scolastica, archivio, deposito librario</t>
  </si>
  <si>
    <t xml:space="preserve">- </t>
  </si>
  <si>
    <t>HA &lt; 12 m. - 30 fuori terra</t>
  </si>
  <si>
    <t>A &lt; 500 mq - 1.00</t>
  </si>
  <si>
    <t>Scuole 260 Mj/mq</t>
  </si>
  <si>
    <t>Seminterrato</t>
  </si>
  <si>
    <t>-</t>
  </si>
  <si>
    <t>2 - Larghezza vie di esodo orizzontali</t>
  </si>
  <si>
    <t>R vita</t>
  </si>
  <si>
    <t>Larghezza unitaria</t>
  </si>
  <si>
    <t>Numero occupanti</t>
  </si>
  <si>
    <t>Larghezza minima mm</t>
  </si>
  <si>
    <r>
      <rPr>
        <sz val="10"/>
        <color indexed="8"/>
        <rFont val="Helvetica Neue Light"/>
      </rPr>
      <t>Piano terra</t>
    </r>
  </si>
  <si>
    <t>A2 - 3.80 - 290 s</t>
  </si>
  <si>
    <r>
      <rPr>
        <sz val="10"/>
        <color indexed="8"/>
        <rFont val="Helvetica Neue Light"/>
      </rPr>
      <t>Seminterrato</t>
    </r>
  </si>
  <si>
    <t>3 - Larghezza vie di esodo verticali</t>
  </si>
  <si>
    <t>Larghezza unitaria            1 piano</t>
  </si>
  <si>
    <t>Larghezza unitaria            2 piani</t>
  </si>
  <si>
    <t>Larghezza unitaria            3 piani</t>
  </si>
  <si>
    <t>Larghezza unitaria            4 piani</t>
  </si>
  <si>
    <t>A1</t>
  </si>
  <si>
    <t>4.00</t>
  </si>
  <si>
    <t>B1</t>
  </si>
  <si>
    <t>4.25</t>
  </si>
  <si>
    <t>A2</t>
  </si>
  <si>
    <t>4.55</t>
  </si>
  <si>
    <t>B2</t>
  </si>
  <si>
    <t>4.90</t>
  </si>
  <si>
    <t>A3</t>
  </si>
  <si>
    <t>5.50</t>
  </si>
  <si>
    <t>B1 / B2 (*)</t>
  </si>
  <si>
    <t>7.30</t>
  </si>
  <si>
    <t>(*) per occupanti in piedi e densità di affollamento &gt; 0.7 p/m2</t>
  </si>
  <si>
    <t>Larghezze minime per vie di uscita verticali</t>
  </si>
  <si>
    <t>Larghezza</t>
  </si>
  <si>
    <t>Criterio</t>
  </si>
  <si>
    <t>&gt; 1200 mm</t>
  </si>
  <si>
    <t>Affollamento dell’ambito servito &gt; 1000 occupanti - oppure &gt; 200 occupanti prevalentemente in piedi e densità di affollamento &gt; 0.7 p/m2</t>
  </si>
  <si>
    <t>&gt; 1000 mm</t>
  </si>
  <si>
    <t>Affollamento dell'ambito servito &gt; 300 occupanti</t>
  </si>
  <si>
    <t>&gt; 900 mm</t>
  </si>
  <si>
    <t>Affollamento dell’ambito servito &lt; 300 occupanti</t>
  </si>
</sst>
</file>

<file path=xl/styles.xml><?xml version="1.0" encoding="utf-8"?>
<styleSheet xmlns="http://schemas.openxmlformats.org/spreadsheetml/2006/main">
  <numFmts count="1">
    <numFmt numFmtId="0" formatCode="General"/>
  </numFmts>
  <fonts count="12">
    <font>
      <sz val="10"/>
      <color indexed="8"/>
      <name val="Helvetica Neue"/>
    </font>
    <font>
      <sz val="12"/>
      <color indexed="8"/>
      <name val="Helvetica Neue"/>
    </font>
    <font>
      <sz val="15"/>
      <color indexed="8"/>
      <name val="Calibri"/>
    </font>
    <font>
      <sz val="12"/>
      <color indexed="8"/>
      <name val="Helvetica Neue Light"/>
    </font>
    <font>
      <b val="1"/>
      <sz val="10"/>
      <color indexed="8"/>
      <name val="Helvetica Neue"/>
    </font>
    <font>
      <b val="1"/>
      <sz val="10"/>
      <color indexed="14"/>
      <name val="Helvetica Neue"/>
    </font>
    <font>
      <sz val="10"/>
      <color indexed="8"/>
      <name val="Helvetica Neue Light"/>
    </font>
    <font>
      <sz val="7"/>
      <color indexed="8"/>
      <name val="Helvetica Neue Light"/>
    </font>
    <font>
      <sz val="10"/>
      <color indexed="14"/>
      <name val="Helvetica Neue Light"/>
    </font>
    <font>
      <i val="1"/>
      <u val="single"/>
      <sz val="10"/>
      <color indexed="18"/>
      <name val="Helvetica Neue"/>
    </font>
    <font>
      <sz val="10"/>
      <color indexed="17"/>
      <name val="Helvetica Neue Light"/>
    </font>
    <font>
      <sz val="10"/>
      <color indexed="17"/>
      <name val="Helvetica Neue"/>
    </font>
  </fonts>
  <fills count="10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1"/>
        <bgColor auto="1"/>
      </patternFill>
    </fill>
  </fills>
  <borders count="38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11"/>
      </bottom>
      <diagonal/>
    </border>
    <border>
      <left/>
      <right/>
      <top style="thin">
        <color indexed="10"/>
      </top>
      <bottom style="thin">
        <color indexed="11"/>
      </bottom>
      <diagonal/>
    </border>
    <border>
      <left/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3"/>
      </bottom>
      <diagonal/>
    </border>
    <border>
      <left style="thin">
        <color indexed="11"/>
      </left>
      <right style="thin">
        <color indexed="11"/>
      </right>
      <top style="thin">
        <color indexed="13"/>
      </top>
      <bottom style="medium">
        <color indexed="8"/>
      </bottom>
      <diagonal/>
    </border>
    <border>
      <left style="thin">
        <color indexed="11"/>
      </left>
      <right style="thin">
        <color indexed="13"/>
      </right>
      <top style="thin">
        <color indexed="13"/>
      </top>
      <bottom style="medium">
        <color indexed="8"/>
      </bottom>
      <diagonal/>
    </border>
    <border>
      <left style="thin">
        <color indexed="13"/>
      </left>
      <right style="thin">
        <color indexed="11"/>
      </right>
      <top style="thin">
        <color indexed="13"/>
      </top>
      <bottom style="medium">
        <color indexed="8"/>
      </bottom>
      <diagonal/>
    </border>
    <border>
      <left style="thin">
        <color indexed="11"/>
      </left>
      <right style="thin">
        <color indexed="11"/>
      </right>
      <top style="medium">
        <color indexed="8"/>
      </top>
      <bottom style="thin">
        <color indexed="13"/>
      </bottom>
      <diagonal/>
    </border>
    <border>
      <left style="thin">
        <color indexed="11"/>
      </left>
      <right style="thin">
        <color indexed="11"/>
      </right>
      <top style="thin">
        <color indexed="13"/>
      </top>
      <bottom style="thin">
        <color indexed="11"/>
      </bottom>
      <diagonal/>
    </border>
    <border>
      <left style="thin">
        <color indexed="11"/>
      </left>
      <right style="thin">
        <color indexed="13"/>
      </right>
      <top style="thin">
        <color indexed="13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thin">
        <color indexed="13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3"/>
      </right>
      <top style="thin">
        <color indexed="11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medium">
        <color indexed="8"/>
      </bottom>
      <diagonal/>
    </border>
    <border>
      <left style="thin">
        <color indexed="11"/>
      </left>
      <right style="thin">
        <color indexed="13"/>
      </right>
      <top style="thin">
        <color indexed="11"/>
      </top>
      <bottom style="medium">
        <color indexed="8"/>
      </bottom>
      <diagonal/>
    </border>
    <border>
      <left style="thin">
        <color indexed="13"/>
      </left>
      <right style="thin">
        <color indexed="11"/>
      </right>
      <top style="thin">
        <color indexed="11"/>
      </top>
      <bottom style="medium">
        <color indexed="8"/>
      </bottom>
      <diagonal/>
    </border>
    <border>
      <left/>
      <right/>
      <top style="thin">
        <color indexed="10"/>
      </top>
      <bottom style="thin">
        <color indexed="20"/>
      </bottom>
      <diagonal/>
    </border>
    <border>
      <left style="thin">
        <color indexed="11"/>
      </left>
      <right style="thin">
        <color indexed="20"/>
      </right>
      <top style="thin">
        <color indexed="11"/>
      </top>
      <bottom style="thin">
        <color indexed="11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20"/>
      </left>
      <right style="thin">
        <color indexed="11"/>
      </right>
      <top style="thin">
        <color indexed="11"/>
      </top>
      <bottom style="thin">
        <color indexed="13"/>
      </bottom>
      <diagonal/>
    </border>
    <border>
      <left style="thin">
        <color indexed="11"/>
      </left>
      <right style="thin">
        <color indexed="11"/>
      </right>
      <top style="thin">
        <color indexed="13"/>
      </top>
      <bottom style="thin">
        <color indexed="13"/>
      </bottom>
      <diagonal/>
    </border>
    <border>
      <left style="thin">
        <color indexed="20"/>
      </left>
      <right style="thin">
        <color indexed="11"/>
      </right>
      <top style="thin">
        <color indexed="20"/>
      </top>
      <bottom style="thin">
        <color indexed="11"/>
      </bottom>
      <diagonal/>
    </border>
    <border>
      <left style="thin">
        <color indexed="20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1"/>
      </right>
      <top style="thin">
        <color indexed="13"/>
      </top>
      <bottom style="thin">
        <color indexed="13"/>
      </bottom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1"/>
      </left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 style="thin">
        <color indexed="11"/>
      </top>
      <bottom/>
      <diagonal/>
    </border>
    <border>
      <left/>
      <right/>
      <top style="thin">
        <color indexed="11"/>
      </top>
      <bottom/>
      <diagonal/>
    </border>
    <border>
      <left style="thin">
        <color indexed="10"/>
      </left>
      <right/>
      <top/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35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3" fillId="2" borderId="1" applyNumberFormat="1" applyFont="1" applyFill="1" applyBorder="1" applyAlignment="1" applyProtection="0">
      <alignment horizontal="center" vertical="center"/>
    </xf>
    <xf numFmtId="0" fontId="3" fillId="2" borderId="2" applyNumberFormat="0" applyFont="1" applyFill="1" applyBorder="1" applyAlignment="1" applyProtection="0">
      <alignment horizontal="center" vertical="center"/>
    </xf>
    <xf numFmtId="0" fontId="3" fillId="2" borderId="3" applyNumberFormat="0" applyFont="1" applyFill="1" applyBorder="1" applyAlignment="1" applyProtection="0">
      <alignment horizontal="center" vertical="center"/>
    </xf>
    <xf numFmtId="49" fontId="4" fillId="3" borderId="4" applyNumberFormat="1" applyFont="1" applyFill="1" applyBorder="1" applyAlignment="1" applyProtection="0">
      <alignment vertical="top"/>
    </xf>
    <xf numFmtId="0" fontId="5" fillId="3" borderId="4" applyNumberFormat="0" applyFont="1" applyFill="1" applyBorder="1" applyAlignment="1" applyProtection="0">
      <alignment vertical="top"/>
    </xf>
    <xf numFmtId="0" fontId="4" fillId="3" borderId="4" applyNumberFormat="0" applyFont="1" applyFill="1" applyBorder="1" applyAlignment="1" applyProtection="0">
      <alignment vertical="top"/>
    </xf>
    <xf numFmtId="0" fontId="4" fillId="4" borderId="5" applyNumberFormat="0" applyFont="1" applyFill="1" applyBorder="1" applyAlignment="1" applyProtection="0">
      <alignment vertical="top" wrapText="1"/>
    </xf>
    <xf numFmtId="49" fontId="6" fillId="5" borderId="6" applyNumberFormat="1" applyFont="1" applyFill="1" applyBorder="1" applyAlignment="1" applyProtection="0">
      <alignment vertical="top" wrapText="1"/>
    </xf>
    <xf numFmtId="49" fontId="7" fillId="2" borderId="7" applyNumberFormat="1" applyFont="1" applyFill="1" applyBorder="1" applyAlignment="1" applyProtection="0">
      <alignment vertical="top" wrapText="1"/>
    </xf>
    <xf numFmtId="49" fontId="6" fillId="6" borderId="5" applyNumberFormat="1" applyFont="1" applyFill="1" applyBorder="1" applyAlignment="1" applyProtection="0">
      <alignment vertical="top" wrapText="1"/>
    </xf>
    <xf numFmtId="0" fontId="6" fillId="2" borderId="5" applyNumberFormat="0" applyFont="1" applyFill="1" applyBorder="1" applyAlignment="1" applyProtection="0">
      <alignment vertical="top" wrapText="1"/>
    </xf>
    <xf numFmtId="49" fontId="4" fillId="3" borderId="8" applyNumberFormat="1" applyFont="1" applyFill="1" applyBorder="1" applyAlignment="1" applyProtection="0">
      <alignment vertical="top"/>
    </xf>
    <xf numFmtId="0" fontId="5" fillId="3" borderId="8" applyNumberFormat="0" applyFont="1" applyFill="1" applyBorder="1" applyAlignment="1" applyProtection="0">
      <alignment vertical="top"/>
    </xf>
    <xf numFmtId="0" fontId="4" fillId="3" borderId="8" applyNumberFormat="0" applyFont="1" applyFill="1" applyBorder="1" applyAlignment="1" applyProtection="0">
      <alignment vertical="top"/>
    </xf>
    <xf numFmtId="49" fontId="6" fillId="4" borderId="6" applyNumberFormat="1" applyFont="1" applyFill="1" applyBorder="1" applyAlignment="1" applyProtection="0">
      <alignment vertical="top" wrapText="1"/>
    </xf>
    <xf numFmtId="49" fontId="7" fillId="7" borderId="7" applyNumberFormat="1" applyFont="1" applyFill="1" applyBorder="1" applyAlignment="1" applyProtection="0">
      <alignment vertical="top" wrapText="1"/>
    </xf>
    <xf numFmtId="49" fontId="6" fillId="2" borderId="5" applyNumberFormat="1" applyFont="1" applyFill="1" applyBorder="1" applyAlignment="1" applyProtection="0">
      <alignment vertical="top" wrapText="1"/>
    </xf>
    <xf numFmtId="49" fontId="7" fillId="7" borderId="5" applyNumberFormat="1" applyFont="1" applyFill="1" applyBorder="1" applyAlignment="1" applyProtection="0">
      <alignment vertical="top" wrapText="1"/>
    </xf>
    <xf numFmtId="49" fontId="7" fillId="2" borderId="5" applyNumberFormat="1" applyFont="1" applyFill="1" applyBorder="1" applyAlignment="1" applyProtection="0">
      <alignment vertical="top" wrapText="1"/>
    </xf>
    <xf numFmtId="49" fontId="8" fillId="4" borderId="6" applyNumberFormat="1" applyFont="1" applyFill="1" applyBorder="1" applyAlignment="1" applyProtection="0">
      <alignment vertical="top" wrapText="1"/>
    </xf>
    <xf numFmtId="0" fontId="7" fillId="2" borderId="5" applyNumberFormat="0" applyFont="1" applyFill="1" applyBorder="1" applyAlignment="1" applyProtection="0">
      <alignment vertical="top" wrapText="1"/>
    </xf>
    <xf numFmtId="0" fontId="4" fillId="4" borderId="9" applyNumberFormat="0" applyFont="1" applyFill="1" applyBorder="1" applyAlignment="1" applyProtection="0">
      <alignment vertical="top" wrapText="1"/>
    </xf>
    <xf numFmtId="49" fontId="8" fillId="4" borderId="10" applyNumberFormat="1" applyFont="1" applyFill="1" applyBorder="1" applyAlignment="1" applyProtection="0">
      <alignment vertical="top" wrapText="1"/>
    </xf>
    <xf numFmtId="49" fontId="7" fillId="2" borderId="11" applyNumberFormat="1" applyFont="1" applyFill="1" applyBorder="1" applyAlignment="1" applyProtection="0">
      <alignment vertical="top" wrapText="1"/>
    </xf>
    <xf numFmtId="0" fontId="6" fillId="2" borderId="9" applyNumberFormat="0" applyFont="1" applyFill="1" applyBorder="1" applyAlignment="1" applyProtection="0">
      <alignment vertical="top" wrapText="1"/>
    </xf>
    <xf numFmtId="0" fontId="4" fillId="4" borderId="12" applyNumberFormat="0" applyFont="1" applyFill="1" applyBorder="1" applyAlignment="1" applyProtection="0">
      <alignment vertical="top" wrapText="1"/>
    </xf>
    <xf numFmtId="49" fontId="8" fillId="4" borderId="13" applyNumberFormat="1" applyFont="1" applyFill="1" applyBorder="1" applyAlignment="1" applyProtection="0">
      <alignment vertical="top" wrapText="1"/>
    </xf>
    <xf numFmtId="49" fontId="7" fillId="2" borderId="14" applyNumberFormat="1" applyFont="1" applyFill="1" applyBorder="1" applyAlignment="1" applyProtection="0">
      <alignment vertical="top" wrapText="1"/>
    </xf>
    <xf numFmtId="49" fontId="6" fillId="7" borderId="12" applyNumberFormat="1" applyFont="1" applyFill="1" applyBorder="1" applyAlignment="1" applyProtection="0">
      <alignment vertical="top" wrapText="1"/>
    </xf>
    <xf numFmtId="49" fontId="7" fillId="2" borderId="12" applyNumberFormat="1" applyFont="1" applyFill="1" applyBorder="1" applyAlignment="1" applyProtection="0">
      <alignment vertical="top" wrapText="1"/>
    </xf>
    <xf numFmtId="0" fontId="6" fillId="2" borderId="12" applyNumberFormat="0" applyFont="1" applyFill="1" applyBorder="1" applyAlignment="1" applyProtection="0">
      <alignment vertical="top" wrapText="1"/>
    </xf>
    <xf numFmtId="0" fontId="9" fillId="2" borderId="12" applyNumberFormat="0" applyFont="1" applyFill="1" applyBorder="1" applyAlignment="1" applyProtection="0">
      <alignment vertical="top" wrapText="1"/>
    </xf>
    <xf numFmtId="0" fontId="7" fillId="2" borderId="14" applyNumberFormat="0" applyFont="1" applyFill="1" applyBorder="1" applyAlignment="1" applyProtection="0">
      <alignment vertical="top" wrapText="1"/>
    </xf>
    <xf numFmtId="49" fontId="7" fillId="2" borderId="12" applyNumberFormat="1" applyFont="1" applyFill="1" applyBorder="1" applyAlignment="1" applyProtection="0">
      <alignment horizontal="right" vertical="top" wrapText="1"/>
    </xf>
    <xf numFmtId="0" fontId="4" fillId="4" borderId="15" applyNumberFormat="0" applyFont="1" applyFill="1" applyBorder="1" applyAlignment="1" applyProtection="0">
      <alignment vertical="top" wrapText="1"/>
    </xf>
    <xf numFmtId="49" fontId="8" fillId="4" borderId="16" applyNumberFormat="1" applyFont="1" applyFill="1" applyBorder="1" applyAlignment="1" applyProtection="0">
      <alignment vertical="top" wrapText="1"/>
    </xf>
    <xf numFmtId="49" fontId="7" fillId="2" borderId="17" applyNumberFormat="1" applyFont="1" applyFill="1" applyBorder="1" applyAlignment="1" applyProtection="0">
      <alignment vertical="top" wrapText="1"/>
    </xf>
    <xf numFmtId="0" fontId="7" fillId="2" borderId="15" applyNumberFormat="1" applyFont="1" applyFill="1" applyBorder="1" applyAlignment="1" applyProtection="0">
      <alignment vertical="top" wrapText="1"/>
    </xf>
    <xf numFmtId="0" fontId="7" fillId="7" borderId="15" applyNumberFormat="1" applyFont="1" applyFill="1" applyBorder="1" applyAlignment="1" applyProtection="0">
      <alignment vertical="top" wrapText="1"/>
    </xf>
    <xf numFmtId="0" fontId="6" fillId="2" borderId="15" applyNumberFormat="0" applyFont="1" applyFill="1" applyBorder="1" applyAlignment="1" applyProtection="0">
      <alignment vertical="top" wrapText="1"/>
    </xf>
    <xf numFmtId="49" fontId="7" fillId="2" borderId="9" applyNumberFormat="1" applyFont="1" applyFill="1" applyBorder="1" applyAlignment="1" applyProtection="0">
      <alignment vertical="top" wrapText="1"/>
    </xf>
    <xf numFmtId="0" fontId="4" fillId="8" borderId="12" applyNumberFormat="0" applyFont="1" applyFill="1" applyBorder="1" applyAlignment="1" applyProtection="0">
      <alignment vertical="top" wrapText="1"/>
    </xf>
    <xf numFmtId="49" fontId="10" fillId="8" borderId="13" applyNumberFormat="1" applyFont="1" applyFill="1" applyBorder="1" applyAlignment="1" applyProtection="0">
      <alignment vertical="top" wrapText="1"/>
    </xf>
    <xf numFmtId="49" fontId="7" fillId="8" borderId="14" applyNumberFormat="1" applyFont="1" applyFill="1" applyBorder="1" applyAlignment="1" applyProtection="0">
      <alignment vertical="top" wrapText="1"/>
    </xf>
    <xf numFmtId="49" fontId="7" fillId="8" borderId="12" applyNumberFormat="1" applyFont="1" applyFill="1" applyBorder="1" applyAlignment="1" applyProtection="0">
      <alignment vertical="top" wrapText="1"/>
    </xf>
    <xf numFmtId="0" fontId="6" fillId="8" borderId="12" applyNumberFormat="0" applyFont="1" applyFill="1" applyBorder="1" applyAlignment="1" applyProtection="0">
      <alignment vertical="top" wrapText="1"/>
    </xf>
    <xf numFmtId="0" fontId="7" fillId="2" borderId="12" applyNumberFormat="0" applyFont="1" applyFill="1" applyBorder="1" applyAlignment="1" applyProtection="0">
      <alignment vertical="top" wrapText="1"/>
    </xf>
    <xf numFmtId="0" fontId="7" fillId="2" borderId="17" applyNumberFormat="0" applyFont="1" applyFill="1" applyBorder="1" applyAlignment="1" applyProtection="0">
      <alignment vertical="top" wrapText="1"/>
    </xf>
    <xf numFmtId="49" fontId="7" fillId="2" borderId="15" applyNumberFormat="1" applyFont="1" applyFill="1" applyBorder="1" applyAlignment="1" applyProtection="0">
      <alignment vertical="top" wrapText="1"/>
    </xf>
    <xf numFmtId="49" fontId="7" fillId="7" borderId="17" applyNumberFormat="1" applyFont="1" applyFill="1" applyBorder="1" applyAlignment="1" applyProtection="0">
      <alignment vertical="top" wrapText="1"/>
    </xf>
    <xf numFmtId="49" fontId="7" fillId="7" borderId="15" applyNumberFormat="1" applyFont="1" applyFill="1" applyBorder="1" applyAlignment="1" applyProtection="0">
      <alignment vertical="top" wrapText="1"/>
    </xf>
    <xf numFmtId="49" fontId="7" fillId="2" borderId="5" applyNumberFormat="1" applyFont="1" applyFill="1" applyBorder="1" applyAlignment="1" applyProtection="0">
      <alignment horizontal="left" vertical="top" wrapText="1" readingOrder="1"/>
    </xf>
    <xf numFmtId="0" fontId="7" fillId="2" borderId="7" applyNumberFormat="0" applyFont="1" applyFill="1" applyBorder="1" applyAlignment="1" applyProtection="0">
      <alignment vertical="top" wrapText="1"/>
    </xf>
    <xf numFmtId="0" fontId="7" fillId="7" borderId="5" applyNumberFormat="0" applyFont="1" applyFill="1" applyBorder="1" applyAlignment="1" applyProtection="0">
      <alignment vertical="top" wrapText="1"/>
    </xf>
    <xf numFmtId="0" fontId="7" fillId="2" borderId="9" applyNumberFormat="0" applyFont="1" applyFill="1" applyBorder="1" applyAlignment="1" applyProtection="0">
      <alignment vertical="top" wrapText="1"/>
    </xf>
    <xf numFmtId="0" fontId="7" fillId="2" borderId="15" applyNumberFormat="0" applyFont="1" applyFill="1" applyBorder="1" applyAlignment="1" applyProtection="0">
      <alignment vertical="top" wrapText="1"/>
    </xf>
    <xf numFmtId="49" fontId="7" fillId="7" borderId="11" applyNumberFormat="1" applyFont="1" applyFill="1" applyBorder="1" applyAlignment="1" applyProtection="0">
      <alignment vertical="top" wrapText="1"/>
    </xf>
    <xf numFmtId="49" fontId="7" fillId="7" borderId="14" applyNumberFormat="1" applyFont="1" applyFill="1" applyBorder="1" applyAlignment="1" applyProtection="0">
      <alignment vertical="top" wrapText="1"/>
    </xf>
    <xf numFmtId="0" fontId="7" fillId="2" borderId="12" applyNumberFormat="1" applyFont="1" applyFill="1" applyBorder="1" applyAlignment="1" applyProtection="0">
      <alignment vertical="top" wrapText="1"/>
    </xf>
    <xf numFmtId="0" fontId="7" fillId="7" borderId="12" applyNumberFormat="1" applyFont="1" applyFill="1" applyBorder="1" applyAlignment="1" applyProtection="0">
      <alignment vertical="top" wrapText="1"/>
    </xf>
    <xf numFmtId="0" fontId="7" fillId="7" borderId="12" applyNumberFormat="0" applyFont="1" applyFill="1" applyBorder="1" applyAlignment="1" applyProtection="0">
      <alignment vertical="top" wrapText="1"/>
    </xf>
    <xf numFmtId="0" fontId="6" fillId="7" borderId="12" applyNumberFormat="0" applyFont="1" applyFill="1" applyBorder="1" applyAlignment="1" applyProtection="0">
      <alignment vertical="top" wrapText="1"/>
    </xf>
    <xf numFmtId="0" fontId="7" fillId="7" borderId="14" applyNumberFormat="1" applyFont="1" applyFill="1" applyBorder="1" applyAlignment="1" applyProtection="0">
      <alignment vertical="top" wrapText="1"/>
    </xf>
    <xf numFmtId="0" fontId="7" fillId="7" borderId="17" applyNumberFormat="1" applyFont="1" applyFill="1" applyBorder="1" applyAlignment="1" applyProtection="0">
      <alignment vertical="top" wrapText="1"/>
    </xf>
    <xf numFmtId="0" fontId="7" fillId="7" borderId="15" applyNumberFormat="0" applyFont="1" applyFill="1" applyBorder="1" applyAlignment="1" applyProtection="0">
      <alignment vertical="top" wrapText="1"/>
    </xf>
    <xf numFmtId="0" fontId="6" fillId="7" borderId="15" applyNumberFormat="0" applyFont="1" applyFill="1" applyBorder="1" applyAlignment="1" applyProtection="0">
      <alignment vertical="top" wrapText="1"/>
    </xf>
    <xf numFmtId="49" fontId="7" fillId="7" borderId="9" applyNumberFormat="1" applyFont="1" applyFill="1" applyBorder="1" applyAlignment="1" applyProtection="0">
      <alignment vertical="top" wrapText="1"/>
    </xf>
    <xf numFmtId="49" fontId="7" fillId="7" borderId="12" applyNumberFormat="1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1" fillId="2" borderId="1" applyNumberFormat="1" applyFont="1" applyFill="1" applyBorder="1" applyAlignment="1" applyProtection="0">
      <alignment horizontal="center" vertical="center"/>
    </xf>
    <xf numFmtId="0" fontId="1" fillId="2" borderId="2" applyNumberFormat="0" applyFont="1" applyFill="1" applyBorder="1" applyAlignment="1" applyProtection="0">
      <alignment horizontal="center" vertical="center"/>
    </xf>
    <xf numFmtId="0" fontId="1" fillId="2" borderId="18" applyNumberFormat="0" applyFont="1" applyFill="1" applyBorder="1" applyAlignment="1" applyProtection="0">
      <alignment horizontal="center" vertical="center"/>
    </xf>
    <xf numFmtId="0" fontId="1" fillId="2" borderId="3" applyNumberFormat="0" applyFont="1" applyFill="1" applyBorder="1" applyAlignment="1" applyProtection="0">
      <alignment horizontal="center" vertical="center"/>
    </xf>
    <xf numFmtId="49" fontId="6" fillId="9" borderId="4" applyNumberFormat="1" applyFont="1" applyFill="1" applyBorder="1" applyAlignment="1" applyProtection="0">
      <alignment vertical="top" wrapText="1"/>
    </xf>
    <xf numFmtId="49" fontId="6" fillId="9" borderId="19" applyNumberFormat="1" applyFont="1" applyFill="1" applyBorder="1" applyAlignment="1" applyProtection="0">
      <alignment vertical="top" wrapText="1"/>
    </xf>
    <xf numFmtId="49" fontId="7" fillId="9" borderId="20" applyNumberFormat="1" applyFont="1" applyFill="1" applyBorder="1" applyAlignment="1" applyProtection="0">
      <alignment vertical="top" wrapText="1"/>
    </xf>
    <xf numFmtId="49" fontId="7" fillId="9" borderId="21" applyNumberFormat="1" applyFont="1" applyFill="1" applyBorder="1" applyAlignment="1" applyProtection="0">
      <alignment vertical="top" wrapText="1"/>
    </xf>
    <xf numFmtId="49" fontId="7" fillId="9" borderId="4" applyNumberFormat="1" applyFont="1" applyFill="1" applyBorder="1" applyAlignment="1" applyProtection="0">
      <alignment vertical="top" wrapText="1"/>
    </xf>
    <xf numFmtId="0" fontId="7" fillId="4" borderId="10" applyNumberFormat="1" applyFont="1" applyFill="1" applyBorder="1" applyAlignment="1" applyProtection="0">
      <alignment vertical="top" wrapText="1"/>
    </xf>
    <xf numFmtId="49" fontId="7" fillId="7" borderId="22" applyNumberFormat="1" applyFont="1" applyFill="1" applyBorder="1" applyAlignment="1" applyProtection="0">
      <alignment vertical="top" wrapText="1"/>
    </xf>
    <xf numFmtId="49" fontId="7" fillId="7" borderId="19" applyNumberFormat="1" applyFont="1" applyFill="1" applyBorder="1" applyAlignment="1" applyProtection="0">
      <alignment vertical="top" wrapText="1"/>
    </xf>
    <xf numFmtId="49" fontId="7" fillId="7" borderId="20" applyNumberFormat="1" applyFont="1" applyFill="1" applyBorder="1" applyAlignment="1" applyProtection="0">
      <alignment vertical="top" wrapText="1"/>
    </xf>
    <xf numFmtId="49" fontId="11" fillId="7" borderId="23" applyNumberFormat="1" applyFont="1" applyFill="1" applyBorder="1" applyAlignment="1" applyProtection="0">
      <alignment vertical="top" wrapText="1"/>
    </xf>
    <xf numFmtId="0" fontId="11" fillId="7" borderId="9" applyNumberFormat="0" applyFont="1" applyFill="1" applyBorder="1" applyAlignment="1" applyProtection="0">
      <alignment vertical="top" wrapText="1"/>
    </xf>
    <xf numFmtId="49" fontId="11" fillId="7" borderId="9" applyNumberFormat="1" applyFont="1" applyFill="1" applyBorder="1" applyAlignment="1" applyProtection="0">
      <alignment vertical="top" wrapText="1"/>
    </xf>
    <xf numFmtId="0" fontId="7" fillId="4" borderId="13" applyNumberFormat="1" applyFont="1" applyFill="1" applyBorder="1" applyAlignment="1" applyProtection="0">
      <alignment vertical="top" wrapText="1"/>
    </xf>
    <xf numFmtId="49" fontId="11" fillId="7" borderId="24" applyNumberFormat="1" applyFont="1" applyFill="1" applyBorder="1" applyAlignment="1" applyProtection="0">
      <alignment vertical="top" wrapText="1"/>
    </xf>
    <xf numFmtId="0" fontId="11" fillId="7" borderId="12" applyNumberFormat="0" applyFont="1" applyFill="1" applyBorder="1" applyAlignment="1" applyProtection="0">
      <alignment vertical="top" wrapText="1"/>
    </xf>
    <xf numFmtId="0" fontId="7" fillId="7" borderId="20" applyNumberFormat="0" applyFont="1" applyFill="1" applyBorder="1" applyAlignment="1" applyProtection="0">
      <alignment vertical="top" wrapText="1"/>
    </xf>
    <xf numFmtId="0" fontId="11" fillId="7" borderId="24" applyNumberFormat="0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6" fillId="4" borderId="9" applyNumberFormat="1" applyFont="1" applyFill="1" applyBorder="1" applyAlignment="1" applyProtection="0">
      <alignment vertical="top" wrapText="1"/>
    </xf>
    <xf numFmtId="49" fontId="6" fillId="4" borderId="25" applyNumberFormat="1" applyFont="1" applyFill="1" applyBorder="1" applyAlignment="1" applyProtection="0">
      <alignment vertical="top" wrapText="1"/>
    </xf>
    <xf numFmtId="0" fontId="6" fillId="2" borderId="26" applyNumberFormat="1" applyFont="1" applyFill="1" applyBorder="1" applyAlignment="1" applyProtection="0">
      <alignment vertical="top" wrapText="1"/>
    </xf>
    <xf numFmtId="1" fontId="6" fillId="2" borderId="22" applyNumberFormat="1" applyFont="1" applyFill="1" applyBorder="1" applyAlignment="1" applyProtection="0">
      <alignment vertical="top" wrapText="1"/>
    </xf>
    <xf numFmtId="0" fontId="6" fillId="2" borderId="22" applyNumberFormat="1" applyFont="1" applyFill="1" applyBorder="1" applyAlignment="1" applyProtection="0">
      <alignment vertical="top" wrapText="1"/>
    </xf>
    <xf numFmtId="49" fontId="6" fillId="4" borderId="12" applyNumberFormat="1" applyFont="1" applyFill="1" applyBorder="1" applyAlignment="1" applyProtection="0">
      <alignment vertical="top" wrapText="1"/>
    </xf>
    <xf numFmtId="49" fontId="6" fillId="2" borderId="26" applyNumberFormat="1" applyFont="1" applyFill="1" applyBorder="1" applyAlignment="1" applyProtection="0">
      <alignment vertical="top" wrapText="1"/>
    </xf>
    <xf numFmtId="1" fontId="6" fillId="2" borderId="9" applyNumberFormat="1" applyFont="1" applyFill="1" applyBorder="1" applyAlignment="1" applyProtection="0">
      <alignment vertical="top" wrapText="1"/>
    </xf>
    <xf numFmtId="0" fontId="6" fillId="2" borderId="22" applyNumberFormat="0" applyFont="1" applyFill="1" applyBorder="1" applyAlignment="1" applyProtection="0">
      <alignment vertical="top" wrapText="1"/>
    </xf>
    <xf numFmtId="0" fontId="6" fillId="4" borderId="12" applyNumberFormat="1" applyFont="1" applyFill="1" applyBorder="1" applyAlignment="1" applyProtection="0">
      <alignment vertical="top" wrapText="1"/>
    </xf>
    <xf numFmtId="1" fontId="6" fillId="2" borderId="12" applyNumberFormat="1" applyFont="1" applyFill="1" applyBorder="1" applyAlignment="1" applyProtection="0">
      <alignment vertical="top" wrapText="1"/>
    </xf>
    <xf numFmtId="1" fontId="6" fillId="4" borderId="12" applyNumberFormat="1" applyFont="1" applyFill="1" applyBorder="1" applyAlignment="1" applyProtection="0">
      <alignment vertical="top" wrapText="1"/>
    </xf>
    <xf numFmtId="49" fontId="6" fillId="4" borderId="10" applyNumberFormat="1" applyFont="1" applyFill="1" applyBorder="1" applyAlignment="1" applyProtection="0">
      <alignment vertical="top" wrapText="1"/>
    </xf>
    <xf numFmtId="49" fontId="6" fillId="2" borderId="11" applyNumberFormat="1" applyFont="1" applyFill="1" applyBorder="1" applyAlignment="1" applyProtection="0">
      <alignment vertical="top" wrapText="1"/>
    </xf>
    <xf numFmtId="49" fontId="6" fillId="4" borderId="13" applyNumberFormat="1" applyFont="1" applyFill="1" applyBorder="1" applyAlignment="1" applyProtection="0">
      <alignment vertical="top" wrapText="1"/>
    </xf>
    <xf numFmtId="49" fontId="6" fillId="2" borderId="14" applyNumberFormat="1" applyFont="1" applyFill="1" applyBorder="1" applyAlignment="1" applyProtection="0">
      <alignment vertical="top" wrapText="1"/>
    </xf>
    <xf numFmtId="0" fontId="6" fillId="2" borderId="12" applyNumberFormat="1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6" fillId="9" borderId="4" applyNumberFormat="0" applyFont="1" applyFill="1" applyBorder="1" applyAlignment="1" applyProtection="0">
      <alignment vertical="top" wrapText="1"/>
    </xf>
    <xf numFmtId="0" fontId="6" fillId="2" borderId="9" applyNumberFormat="1" applyFont="1" applyFill="1" applyBorder="1" applyAlignment="1" applyProtection="0">
      <alignment vertical="top" wrapText="1"/>
    </xf>
    <xf numFmtId="49" fontId="6" fillId="8" borderId="13" applyNumberFormat="1" applyFont="1" applyFill="1" applyBorder="1" applyAlignment="1" applyProtection="0">
      <alignment vertical="top" wrapText="1"/>
    </xf>
    <xf numFmtId="49" fontId="6" fillId="8" borderId="14" applyNumberFormat="1" applyFont="1" applyFill="1" applyBorder="1" applyAlignment="1" applyProtection="0">
      <alignment vertical="top" wrapText="1"/>
    </xf>
    <xf numFmtId="0" fontId="6" fillId="8" borderId="12" applyNumberFormat="1" applyFont="1" applyFill="1" applyBorder="1" applyAlignment="1" applyProtection="0">
      <alignment vertical="top" wrapText="1"/>
    </xf>
    <xf numFmtId="0" fontId="6" fillId="4" borderId="13" applyNumberFormat="0" applyFont="1" applyFill="1" applyBorder="1" applyAlignment="1" applyProtection="0">
      <alignment vertical="top" wrapText="1"/>
    </xf>
    <xf numFmtId="0" fontId="6" fillId="2" borderId="14" applyNumberFormat="0" applyFont="1" applyFill="1" applyBorder="1" applyAlignment="1" applyProtection="0">
      <alignment vertical="top" wrapText="1"/>
    </xf>
    <xf numFmtId="49" fontId="7" fillId="4" borderId="13" applyNumberFormat="1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fillId="2" borderId="27" applyNumberFormat="0" applyFont="1" applyFill="1" applyBorder="1" applyAlignment="1" applyProtection="0">
      <alignment vertical="top" wrapText="1"/>
    </xf>
    <xf numFmtId="0" fontId="0" fillId="2" borderId="28" applyNumberFormat="0" applyFont="1" applyFill="1" applyBorder="1" applyAlignment="1" applyProtection="0">
      <alignment vertical="top" wrapText="1"/>
    </xf>
    <xf numFmtId="0" fontId="0" fillId="2" borderId="29" applyNumberFormat="0" applyFont="1" applyFill="1" applyBorder="1" applyAlignment="1" applyProtection="0">
      <alignment vertical="top" wrapText="1"/>
    </xf>
    <xf numFmtId="0" fontId="0" fillId="2" borderId="30" applyNumberFormat="0" applyFont="1" applyFill="1" applyBorder="1" applyAlignment="1" applyProtection="0">
      <alignment vertical="top" wrapText="1"/>
    </xf>
    <xf numFmtId="0" fontId="0" fillId="2" borderId="31" applyNumberFormat="0" applyFont="1" applyFill="1" applyBorder="1" applyAlignment="1" applyProtection="0">
      <alignment vertical="top" wrapText="1"/>
    </xf>
    <xf numFmtId="49" fontId="6" fillId="2" borderId="10" applyNumberFormat="1" applyFont="1" applyFill="1" applyBorder="1" applyAlignment="1" applyProtection="0">
      <alignment vertical="top" wrapText="1"/>
    </xf>
    <xf numFmtId="49" fontId="6" fillId="2" borderId="13" applyNumberFormat="1" applyFont="1" applyFill="1" applyBorder="1" applyAlignment="1" applyProtection="0">
      <alignment vertical="top" wrapText="1"/>
    </xf>
    <xf numFmtId="49" fontId="6" fillId="7" borderId="13" applyNumberFormat="1" applyFont="1" applyFill="1" applyBorder="1" applyAlignment="1" applyProtection="0">
      <alignment vertical="top" wrapText="1"/>
    </xf>
    <xf numFmtId="49" fontId="6" fillId="7" borderId="14" applyNumberFormat="1" applyFont="1" applyFill="1" applyBorder="1" applyAlignment="1" applyProtection="0">
      <alignment vertical="top" wrapText="1"/>
    </xf>
    <xf numFmtId="0" fontId="0" fillId="2" borderId="32" applyNumberFormat="0" applyFont="1" applyFill="1" applyBorder="1" applyAlignment="1" applyProtection="0">
      <alignment vertical="top" wrapText="1"/>
    </xf>
    <xf numFmtId="0" fontId="0" fillId="2" borderId="33" applyNumberFormat="0" applyFont="1" applyFill="1" applyBorder="1" applyAlignment="1" applyProtection="0">
      <alignment vertical="top" wrapText="1"/>
    </xf>
    <xf numFmtId="0" fontId="0" fillId="2" borderId="34" applyNumberFormat="0" applyFont="1" applyFill="1" applyBorder="1" applyAlignment="1" applyProtection="0">
      <alignment vertical="top" wrapText="1"/>
    </xf>
    <xf numFmtId="0" fontId="0" fillId="2" borderId="35" applyNumberFormat="0" applyFont="1" applyFill="1" applyBorder="1" applyAlignment="1" applyProtection="0">
      <alignment vertical="top" wrapText="1"/>
    </xf>
    <xf numFmtId="0" fontId="0" fillId="2" borderId="36" applyNumberFormat="0" applyFont="1" applyFill="1" applyBorder="1" applyAlignment="1" applyProtection="0">
      <alignment vertical="top" wrapText="1"/>
    </xf>
    <xf numFmtId="0" fontId="0" fillId="2" borderId="37" applyNumberFormat="0" applyFont="1" applyFill="1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a5a5a5"/>
      <rgbColor rgb="ffd3d3d3"/>
      <rgbColor rgb="ff3f3f3f"/>
      <rgbColor rgb="ffd5d5d5"/>
      <rgbColor rgb="ffdbdbdb"/>
      <rgbColor rgb="ffd3e2ff"/>
      <rgbColor rgb="fffefcdc"/>
      <rgbColor rgb="ffff2600"/>
      <rgbColor rgb="fffefcdd"/>
      <rgbColor rgb="ffbfbfbf"/>
      <rgbColor rgb="ffbdc0b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K74"/>
  <sheetViews>
    <sheetView workbookViewId="0" showGridLines="0" defaultGridColor="1"/>
  </sheetViews>
  <sheetFormatPr defaultColWidth="16.3333" defaultRowHeight="19.9" customHeight="1" outlineLevelRow="0" outlineLevelCol="0"/>
  <cols>
    <col min="1" max="1" width="8.35156" style="1" customWidth="1"/>
    <col min="2" max="2" width="20" style="1" customWidth="1"/>
    <col min="3" max="11" width="16.3516" style="1" customWidth="1"/>
    <col min="12" max="16384" width="16.3516" style="1" customWidth="1"/>
  </cols>
  <sheetData>
    <row r="1" ht="28.65" customHeight="1">
      <c r="A1" t="s" s="2">
        <v>0</v>
      </c>
      <c r="B1" s="3"/>
      <c r="C1" s="3"/>
      <c r="D1" s="3"/>
      <c r="E1" s="3"/>
      <c r="F1" s="3"/>
      <c r="G1" s="3"/>
      <c r="H1" s="3"/>
      <c r="I1" s="3"/>
      <c r="J1" s="3"/>
      <c r="K1" s="4"/>
    </row>
    <row r="2" ht="20.25" customHeight="1">
      <c r="A2" t="s" s="5">
        <v>1</v>
      </c>
      <c r="B2" s="6"/>
      <c r="C2" s="7"/>
      <c r="D2" s="7"/>
      <c r="E2" s="7"/>
      <c r="F2" s="7"/>
      <c r="G2" s="7"/>
      <c r="H2" s="7"/>
      <c r="I2" s="7"/>
      <c r="J2" s="7"/>
      <c r="K2" s="7"/>
    </row>
    <row r="3" ht="45.05" customHeight="1">
      <c r="A3" s="8"/>
      <c r="B3" t="s" s="9">
        <v>1</v>
      </c>
      <c r="C3" t="s" s="10">
        <v>2</v>
      </c>
      <c r="D3" t="s" s="11">
        <v>3</v>
      </c>
      <c r="E3" s="12"/>
      <c r="F3" s="12"/>
      <c r="G3" s="12"/>
      <c r="H3" s="12"/>
      <c r="I3" s="12"/>
      <c r="J3" s="12"/>
      <c r="K3" s="12"/>
    </row>
    <row r="4" ht="21.05" customHeight="1">
      <c r="A4" t="s" s="13">
        <v>4</v>
      </c>
      <c r="B4" s="14"/>
      <c r="C4" s="15"/>
      <c r="D4" s="15"/>
      <c r="E4" s="15"/>
      <c r="F4" s="15"/>
      <c r="G4" s="15"/>
      <c r="H4" s="15"/>
      <c r="I4" s="15"/>
      <c r="J4" s="15"/>
      <c r="K4" s="15"/>
    </row>
    <row r="5" ht="81.15" customHeight="1">
      <c r="A5" s="8"/>
      <c r="B5" t="s" s="16">
        <v>4</v>
      </c>
      <c r="C5" t="s" s="17">
        <v>5</v>
      </c>
      <c r="D5" s="12"/>
      <c r="E5" s="12"/>
      <c r="F5" s="12"/>
      <c r="G5" s="12"/>
      <c r="H5" s="12"/>
      <c r="I5" s="12"/>
      <c r="J5" s="12"/>
      <c r="K5" t="s" s="18">
        <v>6</v>
      </c>
    </row>
    <row r="6" ht="21.05" customHeight="1">
      <c r="A6" t="s" s="13">
        <v>7</v>
      </c>
      <c r="B6" s="14"/>
      <c r="C6" s="15"/>
      <c r="D6" s="15"/>
      <c r="E6" s="15"/>
      <c r="F6" s="15"/>
      <c r="G6" s="15"/>
      <c r="H6" s="15"/>
      <c r="I6" s="15"/>
      <c r="J6" s="15"/>
      <c r="K6" s="15"/>
    </row>
    <row r="7" ht="41.15" customHeight="1">
      <c r="A7" s="8"/>
      <c r="B7" t="s" s="16">
        <v>7</v>
      </c>
      <c r="C7" t="s" s="10">
        <v>8</v>
      </c>
      <c r="D7" s="12"/>
      <c r="E7" s="12"/>
      <c r="F7" s="12"/>
      <c r="G7" s="12"/>
      <c r="H7" s="12"/>
      <c r="I7" s="12"/>
      <c r="J7" s="12"/>
      <c r="K7" s="12"/>
    </row>
    <row r="8" ht="21.05" customHeight="1">
      <c r="A8" t="s" s="13">
        <v>9</v>
      </c>
      <c r="B8" s="14"/>
      <c r="C8" s="15"/>
      <c r="D8" s="15"/>
      <c r="E8" s="15"/>
      <c r="F8" s="15"/>
      <c r="G8" s="15"/>
      <c r="H8" s="15"/>
      <c r="I8" s="15"/>
      <c r="J8" s="15"/>
      <c r="K8" s="15"/>
    </row>
    <row r="9" ht="49.15" customHeight="1">
      <c r="A9" s="8"/>
      <c r="B9" t="s" s="16">
        <v>9</v>
      </c>
      <c r="C9" t="s" s="10">
        <v>10</v>
      </c>
      <c r="D9" t="s" s="19">
        <v>11</v>
      </c>
      <c r="E9" t="s" s="20">
        <v>12</v>
      </c>
      <c r="F9" s="12"/>
      <c r="G9" s="12"/>
      <c r="H9" s="12"/>
      <c r="I9" s="12"/>
      <c r="J9" s="12"/>
      <c r="K9" s="12"/>
    </row>
    <row r="10" ht="21.05" customHeight="1">
      <c r="A10" t="s" s="13">
        <v>13</v>
      </c>
      <c r="B10" s="14"/>
      <c r="C10" s="15"/>
      <c r="D10" s="15"/>
      <c r="E10" s="15"/>
      <c r="F10" s="15"/>
      <c r="G10" s="15"/>
      <c r="H10" s="15"/>
      <c r="I10" s="15"/>
      <c r="J10" s="15"/>
      <c r="K10" s="15"/>
    </row>
    <row r="11" ht="65.15" customHeight="1">
      <c r="A11" s="8"/>
      <c r="B11" t="s" s="16">
        <v>13</v>
      </c>
      <c r="C11" t="s" s="10">
        <v>14</v>
      </c>
      <c r="D11" t="s" s="19">
        <v>15</v>
      </c>
      <c r="E11" s="12"/>
      <c r="F11" s="12"/>
      <c r="G11" s="12"/>
      <c r="H11" s="12"/>
      <c r="I11" s="12"/>
      <c r="J11" s="12"/>
      <c r="K11" t="s" s="18">
        <v>16</v>
      </c>
    </row>
    <row r="12" ht="21.05" customHeight="1">
      <c r="A12" t="s" s="13">
        <v>17</v>
      </c>
      <c r="B12" s="14"/>
      <c r="C12" s="15"/>
      <c r="D12" s="15"/>
      <c r="E12" s="15"/>
      <c r="F12" s="15"/>
      <c r="G12" s="15"/>
      <c r="H12" s="15"/>
      <c r="I12" s="15"/>
      <c r="J12" s="15"/>
      <c r="K12" s="15"/>
    </row>
    <row r="13" ht="73.15" customHeight="1">
      <c r="A13" s="8"/>
      <c r="B13" t="s" s="16">
        <v>17</v>
      </c>
      <c r="C13" t="s" s="10">
        <v>18</v>
      </c>
      <c r="D13" s="12"/>
      <c r="E13" s="12"/>
      <c r="F13" s="12"/>
      <c r="G13" s="12"/>
      <c r="H13" s="12"/>
      <c r="I13" s="12"/>
      <c r="J13" s="12"/>
      <c r="K13" s="12"/>
    </row>
    <row r="14" ht="21.05" customHeight="1">
      <c r="A14" t="s" s="13">
        <v>19</v>
      </c>
      <c r="B14" s="14"/>
      <c r="C14" s="15"/>
      <c r="D14" s="15"/>
      <c r="E14" s="15"/>
      <c r="F14" s="15"/>
      <c r="G14" s="15"/>
      <c r="H14" s="15"/>
      <c r="I14" s="15"/>
      <c r="J14" s="15"/>
      <c r="K14" s="15"/>
    </row>
    <row r="15" ht="33.15" customHeight="1">
      <c r="A15" s="8"/>
      <c r="B15" t="s" s="21">
        <v>19</v>
      </c>
      <c r="C15" t="s" s="10">
        <v>20</v>
      </c>
      <c r="D15" s="22"/>
      <c r="E15" s="22"/>
      <c r="F15" s="22"/>
      <c r="G15" s="22"/>
      <c r="H15" s="22"/>
      <c r="I15" s="22"/>
      <c r="J15" s="22"/>
      <c r="K15" s="22"/>
    </row>
    <row r="16" ht="21.05" customHeight="1">
      <c r="A16" t="s" s="13">
        <v>21</v>
      </c>
      <c r="B16" s="14"/>
      <c r="C16" s="15"/>
      <c r="D16" s="15"/>
      <c r="E16" s="15"/>
      <c r="F16" s="15"/>
      <c r="G16" s="15"/>
      <c r="H16" s="15"/>
      <c r="I16" s="15"/>
      <c r="J16" s="15"/>
      <c r="K16" s="15"/>
    </row>
    <row r="17" ht="144.3" customHeight="1">
      <c r="A17" s="23"/>
      <c r="B17" t="s" s="24">
        <v>21</v>
      </c>
      <c r="C17" t="s" s="25">
        <v>22</v>
      </c>
      <c r="D17" s="26"/>
      <c r="E17" s="26"/>
      <c r="F17" s="26"/>
      <c r="G17" s="26"/>
      <c r="H17" s="26"/>
      <c r="I17" s="26"/>
      <c r="J17" s="26"/>
      <c r="K17" s="26"/>
    </row>
    <row r="18" ht="32.1" customHeight="1">
      <c r="A18" s="27"/>
      <c r="B18" t="s" s="28">
        <v>21</v>
      </c>
      <c r="C18" t="s" s="29">
        <v>23</v>
      </c>
      <c r="D18" t="s" s="30">
        <v>24</v>
      </c>
      <c r="E18" t="s" s="31">
        <v>25</v>
      </c>
      <c r="F18" s="32"/>
      <c r="G18" s="32"/>
      <c r="H18" s="32"/>
      <c r="I18" s="32"/>
      <c r="J18" s="32"/>
      <c r="K18" s="32"/>
    </row>
    <row r="19" ht="32.1" customHeight="1">
      <c r="A19" s="27"/>
      <c r="B19" t="s" s="28">
        <v>21</v>
      </c>
      <c r="C19" t="s" s="29">
        <v>26</v>
      </c>
      <c r="D19" s="32"/>
      <c r="E19" t="s" s="31">
        <v>27</v>
      </c>
      <c r="F19" s="32"/>
      <c r="G19" s="32"/>
      <c r="H19" s="32"/>
      <c r="I19" s="32"/>
      <c r="J19" s="32"/>
      <c r="K19" s="32"/>
    </row>
    <row r="20" ht="32.1" customHeight="1">
      <c r="A20" s="27"/>
      <c r="B20" t="s" s="28">
        <v>21</v>
      </c>
      <c r="C20" t="s" s="29">
        <v>28</v>
      </c>
      <c r="D20" t="s" s="31">
        <v>29</v>
      </c>
      <c r="E20" s="33"/>
      <c r="F20" s="32"/>
      <c r="G20" s="32"/>
      <c r="H20" s="32"/>
      <c r="I20" s="32"/>
      <c r="J20" s="32"/>
      <c r="K20" s="32"/>
    </row>
    <row r="21" ht="24.1" customHeight="1">
      <c r="A21" s="27"/>
      <c r="B21" t="s" s="28">
        <v>21</v>
      </c>
      <c r="C21" t="s" s="29">
        <v>30</v>
      </c>
      <c r="D21" t="s" s="31">
        <v>31</v>
      </c>
      <c r="E21" s="33"/>
      <c r="F21" s="32"/>
      <c r="G21" s="32"/>
      <c r="H21" s="32"/>
      <c r="I21" s="32"/>
      <c r="J21" s="32"/>
      <c r="K21" s="32"/>
    </row>
    <row r="22" ht="14.05" customHeight="1">
      <c r="A22" s="27"/>
      <c r="B22" t="s" s="28">
        <v>21</v>
      </c>
      <c r="C22" s="34"/>
      <c r="D22" t="s" s="35">
        <v>32</v>
      </c>
      <c r="E22" t="s" s="35">
        <v>33</v>
      </c>
      <c r="F22" s="32"/>
      <c r="G22" s="32"/>
      <c r="H22" s="32"/>
      <c r="I22" s="32"/>
      <c r="J22" s="32"/>
      <c r="K22" s="32"/>
    </row>
    <row r="23" ht="24.95" customHeight="1">
      <c r="A23" s="36"/>
      <c r="B23" t="s" s="37">
        <v>21</v>
      </c>
      <c r="C23" t="s" s="38">
        <v>34</v>
      </c>
      <c r="D23" s="39">
        <f>E23*0.7</f>
        <v>98.7</v>
      </c>
      <c r="E23" s="40">
        <f>'2 - Larghezza vie di esodo oriz'!D11</f>
        <v>141</v>
      </c>
      <c r="F23" s="41"/>
      <c r="G23" s="41"/>
      <c r="H23" s="41"/>
      <c r="I23" s="41"/>
      <c r="J23" s="41"/>
      <c r="K23" s="41"/>
    </row>
    <row r="24" ht="21.05" customHeight="1">
      <c r="A24" t="s" s="13">
        <v>35</v>
      </c>
      <c r="B24" s="14"/>
      <c r="C24" s="15"/>
      <c r="D24" s="15"/>
      <c r="E24" s="15"/>
      <c r="F24" s="15"/>
      <c r="G24" s="15"/>
      <c r="H24" s="15"/>
      <c r="I24" s="15"/>
      <c r="J24" s="15"/>
      <c r="K24" s="15"/>
    </row>
    <row r="25" ht="32.3" customHeight="1">
      <c r="A25" s="23"/>
      <c r="B25" t="s" s="24">
        <v>35</v>
      </c>
      <c r="C25" t="s" s="25">
        <v>36</v>
      </c>
      <c r="D25" t="s" s="42">
        <v>37</v>
      </c>
      <c r="E25" t="s" s="42">
        <v>38</v>
      </c>
      <c r="F25" s="26"/>
      <c r="G25" s="26"/>
      <c r="H25" s="26"/>
      <c r="I25" s="26"/>
      <c r="J25" s="26"/>
      <c r="K25" s="26"/>
    </row>
    <row r="26" ht="176.55" customHeight="1">
      <c r="A26" s="43"/>
      <c r="B26" t="s" s="44">
        <v>35</v>
      </c>
      <c r="C26" t="s" s="45">
        <v>39</v>
      </c>
      <c r="D26" t="s" s="46">
        <v>40</v>
      </c>
      <c r="E26" t="s" s="46">
        <v>41</v>
      </c>
      <c r="F26" s="47"/>
      <c r="G26" s="47"/>
      <c r="H26" s="47"/>
      <c r="I26" s="47"/>
      <c r="J26" s="47"/>
      <c r="K26" s="47"/>
    </row>
    <row r="27" ht="32.05" customHeight="1">
      <c r="A27" s="27"/>
      <c r="B27" t="s" s="28">
        <v>35</v>
      </c>
      <c r="C27" s="34"/>
      <c r="D27" t="s" s="31">
        <v>42</v>
      </c>
      <c r="E27" t="s" s="31">
        <v>43</v>
      </c>
      <c r="F27" s="32"/>
      <c r="G27" s="32"/>
      <c r="H27" s="32"/>
      <c r="I27" s="32"/>
      <c r="J27" s="32"/>
      <c r="K27" s="32"/>
    </row>
    <row r="28" ht="40.1" customHeight="1">
      <c r="A28" s="27"/>
      <c r="B28" t="s" s="28">
        <v>35</v>
      </c>
      <c r="C28" s="34"/>
      <c r="D28" t="s" s="31">
        <v>44</v>
      </c>
      <c r="E28" t="s" s="31">
        <v>45</v>
      </c>
      <c r="F28" s="32"/>
      <c r="G28" s="32"/>
      <c r="H28" s="32"/>
      <c r="I28" s="32"/>
      <c r="J28" s="32"/>
      <c r="K28" s="32"/>
    </row>
    <row r="29" ht="32.05" customHeight="1">
      <c r="A29" s="27"/>
      <c r="B29" t="s" s="28">
        <v>35</v>
      </c>
      <c r="C29" s="34"/>
      <c r="D29" t="s" s="31">
        <v>46</v>
      </c>
      <c r="E29" t="s" s="31">
        <v>47</v>
      </c>
      <c r="F29" s="32"/>
      <c r="G29" s="32"/>
      <c r="H29" s="32"/>
      <c r="I29" s="32"/>
      <c r="J29" s="32"/>
      <c r="K29" s="32"/>
    </row>
    <row r="30" ht="32.05" customHeight="1">
      <c r="A30" s="27"/>
      <c r="B30" t="s" s="28">
        <v>35</v>
      </c>
      <c r="C30" s="34"/>
      <c r="D30" s="48"/>
      <c r="E30" s="48"/>
      <c r="F30" s="32"/>
      <c r="G30" s="32"/>
      <c r="H30" s="32"/>
      <c r="I30" s="32"/>
      <c r="J30" s="32"/>
      <c r="K30" s="32"/>
    </row>
    <row r="31" ht="200.1" customHeight="1">
      <c r="A31" s="27"/>
      <c r="B31" t="s" s="28">
        <v>35</v>
      </c>
      <c r="C31" t="s" s="29">
        <v>48</v>
      </c>
      <c r="D31" t="s" s="31">
        <v>40</v>
      </c>
      <c r="E31" t="s" s="31">
        <v>49</v>
      </c>
      <c r="F31" s="32"/>
      <c r="G31" s="32"/>
      <c r="H31" s="32"/>
      <c r="I31" s="32"/>
      <c r="J31" s="32"/>
      <c r="K31" s="32"/>
    </row>
    <row r="32" ht="32.05" customHeight="1">
      <c r="A32" s="27"/>
      <c r="B32" t="s" s="28">
        <v>35</v>
      </c>
      <c r="C32" s="34"/>
      <c r="D32" t="s" s="31">
        <v>50</v>
      </c>
      <c r="E32" t="s" s="31">
        <v>51</v>
      </c>
      <c r="F32" s="32"/>
      <c r="G32" s="32"/>
      <c r="H32" s="32"/>
      <c r="I32" s="32"/>
      <c r="J32" s="32"/>
      <c r="K32" s="32"/>
    </row>
    <row r="33" ht="178.3" customHeight="1">
      <c r="A33" s="27"/>
      <c r="B33" t="s" s="28">
        <v>35</v>
      </c>
      <c r="C33" s="34"/>
      <c r="D33" t="s" s="31">
        <v>52</v>
      </c>
      <c r="E33" t="s" s="31">
        <v>53</v>
      </c>
      <c r="F33" s="32"/>
      <c r="G33" s="32"/>
      <c r="H33" s="32"/>
      <c r="I33" s="32"/>
      <c r="J33" s="32"/>
      <c r="K33" s="32"/>
    </row>
    <row r="34" ht="32.1" customHeight="1">
      <c r="A34" s="27"/>
      <c r="B34" t="s" s="28">
        <v>35</v>
      </c>
      <c r="C34" s="34"/>
      <c r="D34" t="s" s="31">
        <v>54</v>
      </c>
      <c r="E34" t="s" s="31">
        <v>55</v>
      </c>
      <c r="F34" s="32"/>
      <c r="G34" s="32"/>
      <c r="H34" s="32"/>
      <c r="I34" s="32"/>
      <c r="J34" s="32"/>
      <c r="K34" s="32"/>
    </row>
    <row r="35" ht="32.1" customHeight="1">
      <c r="A35" s="27"/>
      <c r="B35" t="s" s="28">
        <v>35</v>
      </c>
      <c r="C35" s="34"/>
      <c r="D35" t="s" s="31">
        <v>56</v>
      </c>
      <c r="E35" t="s" s="31">
        <v>57</v>
      </c>
      <c r="F35" s="32"/>
      <c r="G35" s="32"/>
      <c r="H35" s="32"/>
      <c r="I35" s="32"/>
      <c r="J35" s="32"/>
      <c r="K35" s="32"/>
    </row>
    <row r="36" ht="32.85" customHeight="1">
      <c r="A36" s="36"/>
      <c r="B36" t="s" s="37">
        <v>35</v>
      </c>
      <c r="C36" s="49"/>
      <c r="D36" t="s" s="50">
        <v>46</v>
      </c>
      <c r="E36" t="s" s="50">
        <v>47</v>
      </c>
      <c r="F36" s="41"/>
      <c r="G36" s="41"/>
      <c r="H36" s="41"/>
      <c r="I36" s="41"/>
      <c r="J36" s="41"/>
      <c r="K36" s="41"/>
    </row>
    <row r="37" ht="21.05" customHeight="1">
      <c r="A37" t="s" s="13">
        <v>58</v>
      </c>
      <c r="B37" s="14"/>
      <c r="C37" s="15"/>
      <c r="D37" s="15"/>
      <c r="E37" s="15"/>
      <c r="F37" s="15"/>
      <c r="G37" s="15"/>
      <c r="H37" s="15"/>
      <c r="I37" s="15"/>
      <c r="J37" s="15"/>
      <c r="K37" s="15"/>
    </row>
    <row r="38" ht="44.25" customHeight="1">
      <c r="A38" s="23"/>
      <c r="B38" t="s" s="24">
        <v>58</v>
      </c>
      <c r="C38" t="s" s="25">
        <v>59</v>
      </c>
      <c r="D38" t="s" s="42">
        <v>60</v>
      </c>
      <c r="E38" s="26"/>
      <c r="F38" s="26"/>
      <c r="G38" s="26"/>
      <c r="H38" s="26"/>
      <c r="I38" s="26"/>
      <c r="J38" s="26"/>
      <c r="K38" s="26"/>
    </row>
    <row r="39" ht="44.85" customHeight="1">
      <c r="A39" s="36"/>
      <c r="B39" t="s" s="37">
        <v>58</v>
      </c>
      <c r="C39" t="s" s="51">
        <v>61</v>
      </c>
      <c r="D39" t="s" s="52">
        <v>62</v>
      </c>
      <c r="E39" s="41"/>
      <c r="F39" s="41"/>
      <c r="G39" s="41"/>
      <c r="H39" s="41"/>
      <c r="I39" s="41"/>
      <c r="J39" s="41"/>
      <c r="K39" s="41"/>
    </row>
    <row r="40" ht="21.05" customHeight="1">
      <c r="A40" t="s" s="13">
        <v>63</v>
      </c>
      <c r="B40" s="14"/>
      <c r="C40" s="15"/>
      <c r="D40" s="15"/>
      <c r="E40" s="15"/>
      <c r="F40" s="15"/>
      <c r="G40" s="15"/>
      <c r="H40" s="15"/>
      <c r="I40" s="15"/>
      <c r="J40" s="15"/>
      <c r="K40" s="15"/>
    </row>
    <row r="41" ht="45.05" customHeight="1">
      <c r="A41" s="8"/>
      <c r="B41" t="s" s="21">
        <v>63</v>
      </c>
      <c r="C41" t="s" s="17">
        <v>64</v>
      </c>
      <c r="D41" s="22"/>
      <c r="E41" s="12"/>
      <c r="F41" s="12"/>
      <c r="G41" s="12"/>
      <c r="H41" s="12"/>
      <c r="I41" s="12"/>
      <c r="J41" s="12"/>
      <c r="K41" s="12"/>
    </row>
    <row r="42" ht="21.05" customHeight="1">
      <c r="A42" t="s" s="13">
        <v>65</v>
      </c>
      <c r="B42" s="14"/>
      <c r="C42" s="15"/>
      <c r="D42" s="15"/>
      <c r="E42" s="15"/>
      <c r="F42" s="15"/>
      <c r="G42" s="15"/>
      <c r="H42" s="15"/>
      <c r="I42" s="15"/>
      <c r="J42" s="15"/>
      <c r="K42" s="15"/>
    </row>
    <row r="43" ht="113.15" customHeight="1">
      <c r="A43" s="8"/>
      <c r="B43" t="s" s="21">
        <v>65</v>
      </c>
      <c r="C43" t="s" s="10">
        <v>66</v>
      </c>
      <c r="D43" t="s" s="53">
        <v>67</v>
      </c>
      <c r="E43" s="12"/>
      <c r="F43" s="12"/>
      <c r="G43" s="12"/>
      <c r="H43" s="12"/>
      <c r="I43" s="12"/>
      <c r="J43" s="12"/>
      <c r="K43" s="12"/>
    </row>
    <row r="44" ht="21.05" customHeight="1">
      <c r="A44" t="s" s="13">
        <v>68</v>
      </c>
      <c r="B44" s="14"/>
      <c r="C44" s="15"/>
      <c r="D44" s="15"/>
      <c r="E44" s="15"/>
      <c r="F44" s="15"/>
      <c r="G44" s="15"/>
      <c r="H44" s="15"/>
      <c r="I44" s="15"/>
      <c r="J44" s="15"/>
      <c r="K44" s="15"/>
    </row>
    <row r="45" ht="69.05" customHeight="1">
      <c r="A45" s="8"/>
      <c r="B45" t="s" s="21">
        <v>68</v>
      </c>
      <c r="C45" s="54"/>
      <c r="D45" s="55"/>
      <c r="E45" s="12"/>
      <c r="F45" s="12"/>
      <c r="G45" s="12"/>
      <c r="H45" s="12"/>
      <c r="I45" s="12"/>
      <c r="J45" s="12"/>
      <c r="K45" s="12"/>
    </row>
    <row r="46" ht="21.05" customHeight="1">
      <c r="A46" t="s" s="13">
        <v>69</v>
      </c>
      <c r="B46" s="14"/>
      <c r="C46" s="15"/>
      <c r="D46" s="15"/>
      <c r="E46" s="15"/>
      <c r="F46" s="15"/>
      <c r="G46" s="15"/>
      <c r="H46" s="15"/>
      <c r="I46" s="15"/>
      <c r="J46" s="15"/>
      <c r="K46" s="15"/>
    </row>
    <row r="47" ht="56.3" customHeight="1">
      <c r="A47" s="23"/>
      <c r="B47" t="s" s="24">
        <v>69</v>
      </c>
      <c r="C47" t="s" s="25">
        <v>70</v>
      </c>
      <c r="D47" s="56"/>
      <c r="E47" s="26"/>
      <c r="F47" s="26"/>
      <c r="G47" s="26"/>
      <c r="H47" s="26"/>
      <c r="I47" s="26"/>
      <c r="J47" s="26"/>
      <c r="K47" s="26"/>
    </row>
    <row r="48" ht="80.95" customHeight="1">
      <c r="A48" s="36"/>
      <c r="B48" t="s" s="37">
        <v>69</v>
      </c>
      <c r="C48" t="s" s="38">
        <v>71</v>
      </c>
      <c r="D48" s="57"/>
      <c r="E48" s="41"/>
      <c r="F48" s="41"/>
      <c r="G48" s="41"/>
      <c r="H48" s="41"/>
      <c r="I48" s="41"/>
      <c r="J48" s="41"/>
      <c r="K48" s="41"/>
    </row>
    <row r="49" ht="21.05" customHeight="1">
      <c r="A49" t="s" s="13">
        <v>72</v>
      </c>
      <c r="B49" s="14"/>
      <c r="C49" s="15"/>
      <c r="D49" s="15"/>
      <c r="E49" s="15"/>
      <c r="F49" s="15"/>
      <c r="G49" s="15"/>
      <c r="H49" s="15"/>
      <c r="I49" s="15"/>
      <c r="J49" s="15"/>
      <c r="K49" s="15"/>
    </row>
    <row r="50" ht="44.25" customHeight="1">
      <c r="A50" s="23"/>
      <c r="B50" t="s" s="24">
        <v>72</v>
      </c>
      <c r="C50" t="s" s="58">
        <v>73</v>
      </c>
      <c r="D50" t="s" s="42">
        <v>74</v>
      </c>
      <c r="E50" s="26"/>
      <c r="F50" s="26"/>
      <c r="G50" s="26"/>
      <c r="H50" s="26"/>
      <c r="I50" s="26"/>
      <c r="J50" s="26"/>
      <c r="K50" s="26"/>
    </row>
    <row r="51" ht="80.1" customHeight="1">
      <c r="A51" s="27"/>
      <c r="B51" t="s" s="28">
        <v>72</v>
      </c>
      <c r="C51" t="s" s="29">
        <v>75</v>
      </c>
      <c r="D51" t="s" s="31">
        <v>76</v>
      </c>
      <c r="E51" t="s" s="31">
        <v>77</v>
      </c>
      <c r="F51" s="32"/>
      <c r="G51" s="32"/>
      <c r="H51" s="32"/>
      <c r="I51" s="32"/>
      <c r="J51" s="32"/>
      <c r="K51" s="32"/>
    </row>
    <row r="52" ht="44.85" customHeight="1">
      <c r="A52" s="36"/>
      <c r="B52" t="s" s="37">
        <v>72</v>
      </c>
      <c r="C52" t="s" s="38">
        <v>78</v>
      </c>
      <c r="D52" t="s" s="50">
        <v>77</v>
      </c>
      <c r="E52" t="s" s="50">
        <v>77</v>
      </c>
      <c r="F52" s="41"/>
      <c r="G52" s="41"/>
      <c r="H52" s="41"/>
      <c r="I52" s="41"/>
      <c r="J52" s="41"/>
      <c r="K52" s="41"/>
    </row>
    <row r="53" ht="21.05" customHeight="1">
      <c r="A53" t="s" s="13">
        <v>79</v>
      </c>
      <c r="B53" s="14"/>
      <c r="C53" s="15"/>
      <c r="D53" s="15"/>
      <c r="E53" s="15"/>
      <c r="F53" s="15"/>
      <c r="G53" s="15"/>
      <c r="H53" s="15"/>
      <c r="I53" s="15"/>
      <c r="J53" s="15"/>
      <c r="K53" s="15"/>
    </row>
    <row r="54" ht="20.25" customHeight="1">
      <c r="A54" s="23"/>
      <c r="B54" t="s" s="24">
        <v>79</v>
      </c>
      <c r="C54" t="s" s="25">
        <v>80</v>
      </c>
      <c r="D54" t="s" s="42">
        <v>81</v>
      </c>
      <c r="E54" t="s" s="42">
        <v>82</v>
      </c>
      <c r="F54" t="s" s="42">
        <v>83</v>
      </c>
      <c r="G54" t="s" s="42">
        <v>84</v>
      </c>
      <c r="H54" t="s" s="42">
        <v>85</v>
      </c>
      <c r="I54" t="s" s="42">
        <v>86</v>
      </c>
      <c r="J54" t="s" s="42">
        <v>87</v>
      </c>
      <c r="K54" t="s" s="42">
        <v>88</v>
      </c>
    </row>
    <row r="55" ht="20.05" customHeight="1">
      <c r="A55" s="27"/>
      <c r="B55" t="s" s="28">
        <v>79</v>
      </c>
      <c r="C55" t="s" s="59">
        <f>'1. Compartimenti e calcolo del '!B3</f>
        <v>89</v>
      </c>
      <c r="D55" s="60">
        <f>SUM(E55:G55)</f>
        <v>9</v>
      </c>
      <c r="E55" s="61">
        <v>9</v>
      </c>
      <c r="F55" s="62"/>
      <c r="G55" s="63"/>
      <c r="H55" s="61">
        <v>5</v>
      </c>
      <c r="I55" s="62"/>
      <c r="J55" s="63"/>
      <c r="K55" s="62"/>
    </row>
    <row r="56" ht="20.05" customHeight="1">
      <c r="A56" s="27"/>
      <c r="B56" t="s" s="28">
        <v>79</v>
      </c>
      <c r="C56" t="s" s="59">
        <f>'1. Compartimenti e calcolo del '!B4</f>
        <v>90</v>
      </c>
      <c r="D56" s="60">
        <f>SUM(E56:G56)</f>
        <v>1</v>
      </c>
      <c r="E56" s="61">
        <v>1</v>
      </c>
      <c r="F56" s="62"/>
      <c r="G56" s="63"/>
      <c r="H56" s="61">
        <v>0</v>
      </c>
      <c r="I56" s="62"/>
      <c r="J56" s="63"/>
      <c r="K56" s="62"/>
    </row>
    <row r="57" ht="20.05" customHeight="1">
      <c r="A57" s="27"/>
      <c r="B57" t="s" s="28">
        <v>79</v>
      </c>
      <c r="C57" t="s" s="59">
        <f>'1. Compartimenti e calcolo del '!B5</f>
      </c>
      <c r="D57" s="60">
        <f>SUM(E57:G57)</f>
        <v>0</v>
      </c>
      <c r="E57" s="62"/>
      <c r="F57" s="62"/>
      <c r="G57" s="63"/>
      <c r="H57" s="62"/>
      <c r="I57" s="62"/>
      <c r="J57" s="63"/>
      <c r="K57" s="62"/>
    </row>
    <row r="58" ht="14.7" customHeight="1">
      <c r="A58" s="27"/>
      <c r="B58" t="s" s="28">
        <v>79</v>
      </c>
      <c r="C58" s="64">
        <f>'1. Compartimenti e calcolo del '!B6</f>
        <v>0</v>
      </c>
      <c r="D58" s="60">
        <f>SUM(E58:G58)</f>
        <v>0</v>
      </c>
      <c r="E58" s="62"/>
      <c r="F58" s="62"/>
      <c r="G58" s="63"/>
      <c r="H58" s="62"/>
      <c r="I58" s="62"/>
      <c r="J58" s="63"/>
      <c r="K58" s="62"/>
    </row>
    <row r="59" ht="20.85" customHeight="1">
      <c r="A59" s="36"/>
      <c r="B59" t="s" s="37">
        <v>79</v>
      </c>
      <c r="C59" s="65">
        <f>'1. Compartimenti e calcolo del '!B7</f>
        <v>0</v>
      </c>
      <c r="D59" s="57"/>
      <c r="E59" s="66"/>
      <c r="F59" s="66"/>
      <c r="G59" s="67"/>
      <c r="H59" s="66"/>
      <c r="I59" s="66"/>
      <c r="J59" s="67"/>
      <c r="K59" s="66"/>
    </row>
    <row r="60" ht="21.05" customHeight="1">
      <c r="A60" t="s" s="13">
        <v>91</v>
      </c>
      <c r="B60" s="14"/>
      <c r="C60" s="15"/>
      <c r="D60" s="15"/>
      <c r="E60" s="15"/>
      <c r="F60" s="15"/>
      <c r="G60" s="15"/>
      <c r="H60" s="15"/>
      <c r="I60" s="15"/>
      <c r="J60" s="15"/>
      <c r="K60" s="15"/>
    </row>
    <row r="61" ht="56.25" customHeight="1">
      <c r="A61" s="23"/>
      <c r="B61" t="s" s="24">
        <v>91</v>
      </c>
      <c r="C61" t="s" s="25">
        <v>92</v>
      </c>
      <c r="D61" t="s" s="42">
        <v>93</v>
      </c>
      <c r="E61" t="s" s="42">
        <v>94</v>
      </c>
      <c r="F61" t="s" s="42">
        <v>95</v>
      </c>
      <c r="G61" s="26"/>
      <c r="H61" s="26"/>
      <c r="I61" s="26"/>
      <c r="J61" s="26"/>
      <c r="K61" s="26"/>
    </row>
    <row r="62" ht="56.05" customHeight="1">
      <c r="A62" s="27"/>
      <c r="B62" t="s" s="28">
        <v>91</v>
      </c>
      <c r="C62" t="s" s="29">
        <v>96</v>
      </c>
      <c r="D62" s="60">
        <v>1</v>
      </c>
      <c r="E62" t="s" s="31">
        <v>97</v>
      </c>
      <c r="F62" t="s" s="31">
        <v>98</v>
      </c>
      <c r="G62" s="32"/>
      <c r="H62" s="32"/>
      <c r="I62" s="32"/>
      <c r="J62" s="32"/>
      <c r="K62" s="32"/>
    </row>
    <row r="63" ht="56.85" customHeight="1">
      <c r="A63" s="36"/>
      <c r="B63" t="s" s="37">
        <v>91</v>
      </c>
      <c r="C63" t="s" s="38">
        <v>99</v>
      </c>
      <c r="D63" s="39">
        <v>2</v>
      </c>
      <c r="E63" t="s" s="50">
        <v>100</v>
      </c>
      <c r="F63" t="s" s="50">
        <v>101</v>
      </c>
      <c r="G63" s="41"/>
      <c r="H63" s="41"/>
      <c r="I63" s="41"/>
      <c r="J63" s="41"/>
      <c r="K63" s="41"/>
    </row>
    <row r="64" ht="21.05" customHeight="1">
      <c r="A64" t="s" s="13">
        <v>102</v>
      </c>
      <c r="B64" s="14"/>
      <c r="C64" s="15"/>
      <c r="D64" s="15"/>
      <c r="E64" s="15"/>
      <c r="F64" s="15"/>
      <c r="G64" s="15"/>
      <c r="H64" s="15"/>
      <c r="I64" s="15"/>
      <c r="J64" s="15"/>
      <c r="K64" s="15"/>
    </row>
    <row r="65" ht="44.25" customHeight="1">
      <c r="A65" s="23"/>
      <c r="B65" t="s" s="24">
        <v>102</v>
      </c>
      <c r="C65" t="s" s="25">
        <v>103</v>
      </c>
      <c r="D65" t="s" s="42">
        <v>104</v>
      </c>
      <c r="E65" s="56"/>
      <c r="F65" s="56"/>
      <c r="G65" t="s" s="68">
        <v>105</v>
      </c>
      <c r="H65" s="26"/>
      <c r="I65" s="26"/>
      <c r="J65" s="26"/>
      <c r="K65" s="26"/>
    </row>
    <row r="66" ht="80.95" customHeight="1">
      <c r="A66" s="36"/>
      <c r="B66" t="s" s="37">
        <v>102</v>
      </c>
      <c r="C66" t="s" s="38">
        <v>106</v>
      </c>
      <c r="D66" t="s" s="50">
        <v>101</v>
      </c>
      <c r="E66" s="57"/>
      <c r="F66" s="57"/>
      <c r="G66" s="41"/>
      <c r="H66" s="41"/>
      <c r="I66" s="41"/>
      <c r="J66" s="41"/>
      <c r="K66" s="41"/>
    </row>
    <row r="67" ht="21.05" customHeight="1">
      <c r="A67" t="s" s="13">
        <v>107</v>
      </c>
      <c r="B67" s="14"/>
      <c r="C67" s="15"/>
      <c r="D67" s="15"/>
      <c r="E67" s="15"/>
      <c r="F67" s="15"/>
      <c r="G67" s="15"/>
      <c r="H67" s="15"/>
      <c r="I67" s="15"/>
      <c r="J67" s="15"/>
      <c r="K67" s="15"/>
    </row>
    <row r="68" ht="24.3" customHeight="1">
      <c r="A68" s="23"/>
      <c r="B68" t="s" s="24">
        <v>107</v>
      </c>
      <c r="C68" t="s" s="25">
        <v>108</v>
      </c>
      <c r="D68" t="s" s="42">
        <v>108</v>
      </c>
      <c r="E68" t="s" s="42">
        <v>109</v>
      </c>
      <c r="F68" t="s" s="42">
        <v>110</v>
      </c>
      <c r="G68" t="s" s="42">
        <v>111</v>
      </c>
      <c r="H68" t="s" s="42">
        <v>112</v>
      </c>
      <c r="I68" s="56"/>
      <c r="J68" s="56"/>
      <c r="K68" s="56"/>
    </row>
    <row r="69" ht="48.1" customHeight="1">
      <c r="A69" s="27"/>
      <c r="B69" t="s" s="28">
        <v>107</v>
      </c>
      <c r="C69" t="s" s="59">
        <v>113</v>
      </c>
      <c r="D69" t="s" s="69">
        <v>114</v>
      </c>
      <c r="E69" t="s" s="31">
        <v>115</v>
      </c>
      <c r="F69" t="s" s="31">
        <v>116</v>
      </c>
      <c r="G69" t="s" s="31">
        <v>116</v>
      </c>
      <c r="H69" t="s" s="31">
        <v>117</v>
      </c>
      <c r="I69" s="48"/>
      <c r="J69" s="48"/>
      <c r="K69" s="48"/>
    </row>
    <row r="70" ht="56.1" customHeight="1">
      <c r="A70" s="27"/>
      <c r="B70" t="s" s="28">
        <v>107</v>
      </c>
      <c r="C70" t="s" s="29">
        <v>118</v>
      </c>
      <c r="D70" t="s" s="31">
        <v>119</v>
      </c>
      <c r="E70" t="s" s="31">
        <v>119</v>
      </c>
      <c r="F70" t="s" s="31">
        <v>116</v>
      </c>
      <c r="G70" t="s" s="31">
        <v>117</v>
      </c>
      <c r="H70" t="s" s="31">
        <v>117</v>
      </c>
      <c r="I70" s="48"/>
      <c r="J70" s="48"/>
      <c r="K70" s="48"/>
    </row>
    <row r="71" ht="48.1" customHeight="1">
      <c r="A71" s="27"/>
      <c r="B71" t="s" s="28">
        <v>107</v>
      </c>
      <c r="C71" t="s" s="29">
        <v>120</v>
      </c>
      <c r="D71" t="s" s="31">
        <v>121</v>
      </c>
      <c r="E71" t="s" s="31">
        <v>116</v>
      </c>
      <c r="F71" t="s" s="31">
        <v>117</v>
      </c>
      <c r="G71" t="s" s="31">
        <v>117</v>
      </c>
      <c r="H71" t="s" s="31">
        <v>117</v>
      </c>
      <c r="I71" s="48"/>
      <c r="J71" s="48"/>
      <c r="K71" s="48"/>
    </row>
    <row r="72" ht="20.05" customHeight="1">
      <c r="A72" s="27"/>
      <c r="B72" t="s" s="28">
        <v>107</v>
      </c>
      <c r="C72" t="s" s="29">
        <v>122</v>
      </c>
      <c r="D72" t="s" s="31">
        <v>116</v>
      </c>
      <c r="E72" t="s" s="31">
        <v>116</v>
      </c>
      <c r="F72" t="s" s="31">
        <v>117</v>
      </c>
      <c r="G72" t="s" s="31">
        <v>117</v>
      </c>
      <c r="H72" t="s" s="31">
        <v>117</v>
      </c>
      <c r="I72" s="48"/>
      <c r="J72" s="48"/>
      <c r="K72" s="48"/>
    </row>
    <row r="73" ht="48.1" customHeight="1">
      <c r="A73" s="27"/>
      <c r="B73" t="s" s="28">
        <v>107</v>
      </c>
      <c r="C73" t="s" s="29">
        <v>123</v>
      </c>
      <c r="D73" t="s" s="31">
        <v>124</v>
      </c>
      <c r="E73" t="s" s="31">
        <v>117</v>
      </c>
      <c r="F73" t="s" s="31">
        <v>117</v>
      </c>
      <c r="G73" t="s" s="31">
        <v>117</v>
      </c>
      <c r="H73" t="s" s="31">
        <v>117</v>
      </c>
      <c r="I73" s="48"/>
      <c r="J73" s="48"/>
      <c r="K73" s="48"/>
    </row>
    <row r="74" ht="48.1" customHeight="1">
      <c r="A74" s="27"/>
      <c r="B74" t="s" s="28">
        <v>125</v>
      </c>
      <c r="C74" t="s" s="29">
        <v>126</v>
      </c>
      <c r="D74" t="s" s="52">
        <v>127</v>
      </c>
      <c r="E74" s="31"/>
      <c r="F74" s="31"/>
      <c r="G74" s="31"/>
      <c r="H74" s="31"/>
      <c r="I74" s="48"/>
      <c r="J74" s="48"/>
      <c r="K74" s="48"/>
    </row>
  </sheetData>
  <mergeCells count="1">
    <mergeCell ref="A1:K1"/>
  </mergeCells>
  <dataValidations count="9">
    <dataValidation type="list" allowBlank="1" showInputMessage="1" showErrorMessage="1" sqref="C5">
      <formula1>",Attività di livello 3 - Scuole di ogni ordine e grado con oltre 1000 persone presenti"</formula1>
    </dataValidation>
    <dataValidation type="list" allowBlank="1" showInputMessage="1" showErrorMessage="1" sqref="D9">
      <formula1>",L’edificio non ha alcuna compartimentazione.,Vedi sheet 1  Compartimenti"</formula1>
    </dataValidation>
    <dataValidation type="list" allowBlank="1" showInputMessage="1" showErrorMessage="1" sqref="C15">
      <formula1>",L'edificio non ha compartimentazioni,Vedi punto profilo di rischio R vita: compartimentazioni dell'edificio"</formula1>
    </dataValidation>
    <dataValidation type="list" allowBlank="1" showInputMessage="1" showErrorMessage="1" sqref="D18">
      <formula1>"- ,A1 - &lt; 70 m.,A2 - &lt; 60 m,A3 - &lt; 45 m,A4 - &lt; 30 m,B1 - &lt; 60 m,B2 - &lt; 50 m,B3 - &lt; 40 m"</formula1>
    </dataValidation>
    <dataValidation type="list" allowBlank="1" showInputMessage="1" showErrorMessage="1" sqref="C39">
      <formula1>",&lt; 100,OA - 100 &lt; 300,AB - 300 &lt; 500,OC - 500 &lt; 800,OD - 800 &lt; 1200,OE - &gt; 1200"</formula1>
    </dataValidation>
    <dataValidation type="list" allowBlank="1" showInputMessage="1" showErrorMessage="1" sqref="D39">
      <formula1>"-,HA - &lt; 12,HB - 12&lt; 24,HC - 24 &lt; 32,HD - 32 &lt; 54,HE - &gt; 54"</formula1>
    </dataValidation>
    <dataValidation type="list" allowBlank="1" showInputMessage="1" showErrorMessage="1" sqref="C41">
      <formula1>",TA - attività didattica e spazi comuni,TM - depositi e archivi (superficie &gt; 25 mq e carico di incendio &gt; 600 MJ/mq),TO - locali con affollamento &gt; 100 perosne"</formula1>
    </dataValidation>
    <dataValidation type="list" allowBlank="1" showInputMessage="1" showErrorMessage="1" sqref="D45">
      <formula1>",TA - nessun requisito aggiuntivo,TM - TO - TT - TK - di tipo protetto"</formula1>
    </dataValidation>
    <dataValidation type="list" allowBlank="1" showInputMessage="1" showErrorMessage="1" sqref="D74">
      <formula1>"Non ci sono rilevatori di incendio,Rilevatori di incendio in alcuni locali,Rilevatori di incendio in buona parte dei locali"</formula1>
    </dataValidation>
  </dataValidations>
  <pageMargins left="0.5" right="0.5" top="0.75" bottom="0.75" header="0.277778" footer="0.277778"/>
  <pageSetup firstPageNumber="1" fitToHeight="1" fitToWidth="1" scale="72" useFirstPageNumber="0" orientation="landscape" pageOrder="downThenOver"/>
  <headerFooter>
    <oddFooter>&amp;C&amp;"Helvetica Neue,Regular"&amp;12&amp;K000000&amp;P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1:I11"/>
  <sheetViews>
    <sheetView workbookViewId="0" showGridLines="0" defaultGridColor="1"/>
  </sheetViews>
  <sheetFormatPr defaultColWidth="16.3333" defaultRowHeight="19.9" customHeight="1" outlineLevelRow="0" outlineLevelCol="0"/>
  <cols>
    <col min="1" max="1" width="16.3516" style="70" customWidth="1"/>
    <col min="2" max="2" width="42.1719" style="70" customWidth="1"/>
    <col min="3" max="9" width="16.3516" style="70" customWidth="1"/>
    <col min="10" max="16384" width="16.3516" style="70" customWidth="1"/>
  </cols>
  <sheetData>
    <row r="1" ht="27.65" customHeight="1">
      <c r="A1" t="s" s="71">
        <v>128</v>
      </c>
      <c r="B1" s="72"/>
      <c r="C1" s="72"/>
      <c r="D1" s="72"/>
      <c r="E1" s="73"/>
      <c r="F1" s="73"/>
      <c r="G1" s="72"/>
      <c r="H1" s="72"/>
      <c r="I1" s="74"/>
    </row>
    <row r="2" ht="40.3" customHeight="1">
      <c r="A2" t="s" s="75">
        <v>129</v>
      </c>
      <c r="B2" t="s" s="75">
        <v>130</v>
      </c>
      <c r="C2" t="s" s="75">
        <v>131</v>
      </c>
      <c r="D2" t="s" s="76">
        <v>129</v>
      </c>
      <c r="E2" t="s" s="77">
        <v>132</v>
      </c>
      <c r="F2" t="s" s="77">
        <v>133</v>
      </c>
      <c r="G2" t="s" s="78">
        <v>134</v>
      </c>
      <c r="H2" t="s" s="79">
        <v>135</v>
      </c>
      <c r="I2" t="s" s="79">
        <v>136</v>
      </c>
    </row>
    <row r="3" ht="40.5" customHeight="1">
      <c r="A3" s="80">
        <v>1</v>
      </c>
      <c r="B3" t="s" s="25">
        <v>137</v>
      </c>
      <c r="C3" t="s" s="81">
        <v>138</v>
      </c>
      <c r="D3" t="s" s="82">
        <v>139</v>
      </c>
      <c r="E3" t="s" s="83">
        <v>140</v>
      </c>
      <c r="F3" t="s" s="84">
        <v>141</v>
      </c>
      <c r="G3" s="85"/>
      <c r="H3" s="85"/>
      <c r="I3" t="s" s="86">
        <v>142</v>
      </c>
    </row>
    <row r="4" ht="40.5" customHeight="1">
      <c r="A4" s="87">
        <v>2</v>
      </c>
      <c r="B4" t="s" s="29">
        <v>143</v>
      </c>
      <c r="C4" t="s" s="81">
        <v>138</v>
      </c>
      <c r="D4" t="s" s="82">
        <v>139</v>
      </c>
      <c r="E4" t="s" s="83">
        <v>140</v>
      </c>
      <c r="F4" s="88"/>
      <c r="G4" s="89"/>
      <c r="H4" s="89"/>
      <c r="I4" s="89"/>
    </row>
    <row r="5" ht="40.3" customHeight="1">
      <c r="A5" s="87">
        <v>3</v>
      </c>
      <c r="B5" s="29"/>
      <c r="C5" t="s" s="81">
        <v>144</v>
      </c>
      <c r="D5" t="s" s="82">
        <v>139</v>
      </c>
      <c r="E5" s="90"/>
      <c r="F5" s="88"/>
      <c r="G5" s="89"/>
      <c r="H5" s="89"/>
      <c r="I5" s="89"/>
    </row>
    <row r="6" ht="14.7" customHeight="1">
      <c r="A6" s="87">
        <v>5</v>
      </c>
      <c r="B6" s="34"/>
      <c r="C6" t="s" s="81">
        <v>144</v>
      </c>
      <c r="D6" t="s" s="82">
        <v>139</v>
      </c>
      <c r="E6" s="90"/>
      <c r="F6" s="91"/>
      <c r="G6" s="89"/>
      <c r="H6" s="89"/>
      <c r="I6" s="89"/>
    </row>
    <row r="7" ht="20.1" customHeight="1">
      <c r="A7" s="87">
        <v>6</v>
      </c>
      <c r="B7" s="34"/>
      <c r="C7" t="s" s="81">
        <v>144</v>
      </c>
      <c r="D7" t="s" s="82">
        <v>139</v>
      </c>
      <c r="E7" s="90"/>
      <c r="F7" s="91"/>
      <c r="G7" s="89"/>
      <c r="H7" s="89"/>
      <c r="I7" s="89"/>
    </row>
    <row r="8" ht="20.1" customHeight="1">
      <c r="A8" s="87">
        <v>7</v>
      </c>
      <c r="B8" s="34"/>
      <c r="C8" t="s" s="81">
        <v>144</v>
      </c>
      <c r="D8" t="s" s="82">
        <v>139</v>
      </c>
      <c r="E8" s="90"/>
      <c r="F8" s="91"/>
      <c r="G8" s="89"/>
      <c r="H8" s="89"/>
      <c r="I8" s="89"/>
    </row>
    <row r="9" ht="20.05" customHeight="1">
      <c r="A9" s="87">
        <v>8</v>
      </c>
      <c r="B9" s="34"/>
      <c r="C9" t="s" s="81">
        <v>144</v>
      </c>
      <c r="D9" t="s" s="82">
        <v>139</v>
      </c>
      <c r="E9" s="90"/>
      <c r="F9" s="91"/>
      <c r="G9" s="89"/>
      <c r="H9" s="89"/>
      <c r="I9" s="89"/>
    </row>
    <row r="10" ht="20.05" customHeight="1">
      <c r="A10" s="87">
        <v>9</v>
      </c>
      <c r="B10" s="34"/>
      <c r="C10" t="s" s="81">
        <v>144</v>
      </c>
      <c r="D10" t="s" s="82">
        <v>139</v>
      </c>
      <c r="E10" s="90"/>
      <c r="F10" s="91"/>
      <c r="G10" s="89"/>
      <c r="H10" s="89"/>
      <c r="I10" s="89"/>
    </row>
    <row r="11" ht="20.05" customHeight="1">
      <c r="A11" s="87">
        <v>10</v>
      </c>
      <c r="B11" s="34"/>
      <c r="C11" t="s" s="81">
        <v>144</v>
      </c>
      <c r="D11" t="s" s="82">
        <v>139</v>
      </c>
      <c r="E11" s="90"/>
      <c r="F11" s="91"/>
      <c r="G11" s="89"/>
      <c r="H11" s="89"/>
      <c r="I11" s="89"/>
    </row>
  </sheetData>
  <mergeCells count="1">
    <mergeCell ref="A1:I1"/>
  </mergeCells>
  <dataValidations count="7">
    <dataValidation type="list" allowBlank="1" showInputMessage="1" showErrorMessage="1" sqref="C3:C11">
      <formula1>"-,A1 - palestra,A2 - autorimessa non pubblica,A3 - laboratorio scolastico,A4 - depositi miscele o sostanze pericolose"</formula1>
    </dataValidation>
    <dataValidation type="list" allowBlank="1" showInputMessage="1" showErrorMessage="1" sqref="D3:D7">
      <formula1>"- ,- attività con rischio di incendio maggiore,- compartimenti che suddividono l'edificio,- compartimenti che proteggono le vie di uscita,- edificio separato"</formula1>
    </dataValidation>
    <dataValidation type="list" allowBlank="1" showInputMessage="1" showErrorMessage="1" sqref="E3:E11">
      <formula1>",HA &lt; 12 m. - 30 fuori terra,HB - HC - HD &lt; 54 m. - 60 fuori terra,HE &gt; 54 m. - 90 fuori terra e interrati,HA - HB - HC - HD &lt; 54 m. - 60 interrati"</formula1>
    </dataValidation>
    <dataValidation type="list" allowBlank="1" showInputMessage="1" showErrorMessage="1" sqref="F3 F6:F11">
      <formula1>",A &lt; 500 mq - 1.00,500 ≤ A &lt; 1000 - 1.20,1000 ≤ A &lt; 2500 - 1.40,2500 ≤ A &lt; 5000 - 1.60,5000 ≤ A &lt; 10000 - 1.80,A ≥ 10000 - 2.00"</formula1>
    </dataValidation>
    <dataValidation type="list" allowBlank="1" showInputMessage="1" showErrorMessage="1" sqref="H3 H6:H11">
      <formula1>",Controllo dell’incendio 
di livello di prestazione III - rete idranti con protezione interna - 0.90,Controllo dell’incendio 
di livello di prestazione III - rete idranti con protezione interna e esterna - 0.80"</formula1>
    </dataValidation>
    <dataValidation type="list" allowBlank="1" showInputMessage="1" showErrorMessage="1" sqref="I3 I6:I11">
      <formula1>",Archivi 4200 Mj/mq,Autorimesse 416 Mj/mq,Biblioteca 1700 Mj/mq,Laboratori di chimica 510 Mj/mq,Laboratori di elettrotecnica 170 Mj/mq,Laboratori di fisica 170 Mj/mq,Officina meccanica 170 Mj/mq,Scuole 260 Mj/mq"</formula1>
    </dataValidation>
    <dataValidation type="list" allowBlank="1" showInputMessage="1" showErrorMessage="1" sqref="D8:D11">
      <formula1>"- ,- attività con rischio di incendio maggiore,- compartimenti che suddividono l'edificio,- compartimenti che proteggono le vie di uscita"</formula1>
    </dataValidation>
  </dataValidation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dimension ref="A1:E11"/>
  <sheetViews>
    <sheetView workbookViewId="0" showGridLines="0" defaultGridColor="1"/>
  </sheetViews>
  <sheetFormatPr defaultColWidth="16.3333" defaultRowHeight="19.9" customHeight="1" outlineLevelRow="0" outlineLevelCol="0"/>
  <cols>
    <col min="1" max="5" width="16.3516" style="92" customWidth="1"/>
    <col min="6" max="16384" width="16.3516" style="92" customWidth="1"/>
  </cols>
  <sheetData>
    <row r="1" ht="27.65" customHeight="1">
      <c r="A1" t="s" s="71">
        <v>145</v>
      </c>
      <c r="B1" s="72"/>
      <c r="C1" s="72"/>
      <c r="D1" s="72"/>
      <c r="E1" s="74"/>
    </row>
    <row r="2" ht="32.25" customHeight="1">
      <c r="A2" t="s" s="75">
        <v>129</v>
      </c>
      <c r="B2" t="s" s="75">
        <v>146</v>
      </c>
      <c r="C2" t="s" s="75">
        <v>147</v>
      </c>
      <c r="D2" t="s" s="75">
        <v>148</v>
      </c>
      <c r="E2" t="s" s="75">
        <v>149</v>
      </c>
    </row>
    <row r="3" ht="20.25" customHeight="1">
      <c r="A3" t="s" s="93">
        <f>'1. Compartimenti e calcolo del '!B3</f>
        <v>150</v>
      </c>
      <c r="B3" t="s" s="94">
        <v>151</v>
      </c>
      <c r="C3" s="95">
        <v>3.8</v>
      </c>
      <c r="D3" s="96">
        <f>D11</f>
        <v>141</v>
      </c>
      <c r="E3" s="97">
        <f>C3*D3</f>
        <v>535.8</v>
      </c>
    </row>
    <row r="4" ht="20.05" customHeight="1">
      <c r="A4" t="s" s="98">
        <f>'1. Compartimenti e calcolo del '!B4</f>
        <v>152</v>
      </c>
      <c r="B4" t="s" s="94">
        <v>151</v>
      </c>
      <c r="C4" s="95">
        <v>3.8</v>
      </c>
      <c r="D4" s="96"/>
      <c r="E4" s="97">
        <f>C4*D4</f>
        <v>0</v>
      </c>
    </row>
    <row r="5" ht="20.05" customHeight="1">
      <c r="A5" t="s" s="98">
        <f>'1. Compartimenti e calcolo del '!B5</f>
      </c>
      <c r="B5" t="s" s="94">
        <v>144</v>
      </c>
      <c r="C5" t="s" s="99">
        <v>144</v>
      </c>
      <c r="D5" s="100"/>
      <c r="E5" s="101">
        <f>C5*D5</f>
      </c>
    </row>
    <row r="6" ht="20.05" customHeight="1">
      <c r="A6" s="102">
        <f>'1. Compartimenti e calcolo del '!B6</f>
        <v>0</v>
      </c>
      <c r="B6" t="s" s="94">
        <v>144</v>
      </c>
      <c r="C6" t="s" s="99">
        <v>144</v>
      </c>
      <c r="D6" s="103"/>
      <c r="E6" s="101">
        <f>C6*D6</f>
      </c>
    </row>
    <row r="7" ht="20.05" customHeight="1">
      <c r="A7" s="104">
        <f>'1. Compartimenti e calcolo del '!B7</f>
        <v>0</v>
      </c>
      <c r="B7" t="s" s="105">
        <v>144</v>
      </c>
      <c r="C7" t="s" s="106">
        <v>144</v>
      </c>
      <c r="D7" s="32"/>
      <c r="E7" s="26">
        <f>C7*D7</f>
      </c>
    </row>
    <row r="8" ht="20.05" customHeight="1">
      <c r="A8" s="104">
        <f>'1. Compartimenti e calcolo del '!B8</f>
        <v>0</v>
      </c>
      <c r="B8" t="s" s="107">
        <v>144</v>
      </c>
      <c r="C8" t="s" s="108">
        <v>144</v>
      </c>
      <c r="D8" s="109">
        <v>0</v>
      </c>
      <c r="E8" s="32">
        <f>C8*D8</f>
      </c>
    </row>
    <row r="9" ht="20.05" customHeight="1">
      <c r="A9" s="104">
        <f>'1. Compartimenti e calcolo del '!B9</f>
        <v>0</v>
      </c>
      <c r="B9" t="s" s="107">
        <v>144</v>
      </c>
      <c r="C9" t="s" s="108">
        <v>144</v>
      </c>
      <c r="D9" s="109">
        <v>0</v>
      </c>
      <c r="E9" s="32">
        <f>C9*D9</f>
      </c>
    </row>
    <row r="10" ht="20.05" customHeight="1">
      <c r="A10" s="104">
        <f>'1. Compartimenti e calcolo del '!B10</f>
        <v>0</v>
      </c>
      <c r="B10" t="s" s="107">
        <v>144</v>
      </c>
      <c r="C10" t="s" s="108">
        <v>144</v>
      </c>
      <c r="D10" s="109">
        <v>0</v>
      </c>
      <c r="E10" s="32">
        <f>C10*D10</f>
      </c>
    </row>
    <row r="11" ht="20.05" customHeight="1">
      <c r="A11" s="104">
        <f>'1. Compartimenti e calcolo del '!B11</f>
        <v>0</v>
      </c>
      <c r="B11" t="s" s="107">
        <v>144</v>
      </c>
      <c r="C11" t="s" s="108">
        <v>144</v>
      </c>
      <c r="D11" s="109">
        <f>141</f>
        <v>141</v>
      </c>
      <c r="E11" s="32">
        <f>C11*D11</f>
      </c>
    </row>
  </sheetData>
  <mergeCells count="1">
    <mergeCell ref="A1:E1"/>
  </mergeCells>
  <dataValidations count="2">
    <dataValidation type="list" allowBlank="1" showInputMessage="1" showErrorMessage="1" sqref="B3:B11">
      <formula1>"-,A2 - 3.80 - 290 s,A3 - 4.60 - 240 s,A4 - 12.30 - 90 s,B1 - 3.60 - 310 s,B2 - 4.10 - 270 s"</formula1>
    </dataValidation>
    <dataValidation type="list" allowBlank="1" showInputMessage="1" showErrorMessage="1" sqref="C3:C11">
      <formula1>"-,3.4,3.8,4.6,12.3,3.6,4.1"</formula1>
    </dataValidation>
  </dataValidation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dimension ref="A1:H10"/>
  <sheetViews>
    <sheetView workbookViewId="0" showGridLines="0" defaultGridColor="1"/>
  </sheetViews>
  <sheetFormatPr defaultColWidth="16.3333" defaultRowHeight="19.9" customHeight="1" outlineLevelRow="0" outlineLevelCol="0"/>
  <cols>
    <col min="1" max="1" width="16.3516" style="110" customWidth="1"/>
    <col min="2" max="3" width="9.17188" style="110" customWidth="1"/>
    <col min="4" max="5" width="9" style="110" customWidth="1"/>
    <col min="6" max="8" width="16.3516" style="110" customWidth="1"/>
    <col min="9" max="16384" width="16.3516" style="110" customWidth="1"/>
  </cols>
  <sheetData>
    <row r="1" ht="27.65" customHeight="1">
      <c r="A1" t="s" s="71">
        <v>153</v>
      </c>
      <c r="B1" s="72"/>
      <c r="C1" s="72"/>
      <c r="D1" s="72"/>
      <c r="E1" s="72"/>
      <c r="F1" s="72"/>
      <c r="G1" s="72"/>
      <c r="H1" s="74"/>
    </row>
    <row r="2" ht="32.3" customHeight="1">
      <c r="A2" t="s" s="75">
        <v>146</v>
      </c>
      <c r="B2" t="s" s="79">
        <v>154</v>
      </c>
      <c r="C2" t="s" s="79">
        <v>155</v>
      </c>
      <c r="D2" t="s" s="79">
        <v>156</v>
      </c>
      <c r="E2" t="s" s="79">
        <v>157</v>
      </c>
      <c r="F2" t="s" s="75">
        <v>148</v>
      </c>
      <c r="G2" t="s" s="75">
        <v>149</v>
      </c>
      <c r="H2" s="111"/>
    </row>
    <row r="3" ht="20.25" customHeight="1">
      <c r="A3" t="s" s="105">
        <v>158</v>
      </c>
      <c r="B3" t="s" s="106">
        <v>159</v>
      </c>
      <c r="C3" s="26"/>
      <c r="D3" s="26"/>
      <c r="E3" s="26"/>
      <c r="F3" s="112">
        <v>0</v>
      </c>
      <c r="G3" s="112">
        <f>F3*H3</f>
        <v>0</v>
      </c>
      <c r="H3" s="26"/>
    </row>
    <row r="4" ht="20.05" customHeight="1">
      <c r="A4" t="s" s="107">
        <v>160</v>
      </c>
      <c r="B4" t="s" s="108">
        <v>161</v>
      </c>
      <c r="C4" s="32"/>
      <c r="D4" s="32"/>
      <c r="E4" s="32"/>
      <c r="F4" s="109">
        <v>0</v>
      </c>
      <c r="G4" s="109">
        <f>B4*F4</f>
        <v>0</v>
      </c>
      <c r="H4" s="32"/>
    </row>
    <row r="5" ht="20.05" customHeight="1">
      <c r="A5" t="s" s="113">
        <v>162</v>
      </c>
      <c r="B5" t="s" s="114">
        <v>163</v>
      </c>
      <c r="C5" s="47"/>
      <c r="D5" s="47"/>
      <c r="E5" s="47"/>
      <c r="F5" s="115">
        <f>'2 - Larghezza vie di esodo oriz'!D11</f>
        <v>141</v>
      </c>
      <c r="G5" s="115">
        <f>B5*F5</f>
        <v>641.55</v>
      </c>
      <c r="H5" s="47"/>
    </row>
    <row r="6" ht="20.05" customHeight="1">
      <c r="A6" t="s" s="107">
        <v>164</v>
      </c>
      <c r="B6" t="s" s="108">
        <v>165</v>
      </c>
      <c r="C6" s="32"/>
      <c r="D6" s="32"/>
      <c r="E6" s="32"/>
      <c r="F6" s="109">
        <v>0</v>
      </c>
      <c r="G6" s="109">
        <f>B6*F6</f>
        <v>0</v>
      </c>
      <c r="H6" s="32"/>
    </row>
    <row r="7" ht="20.05" customHeight="1">
      <c r="A7" t="s" s="107">
        <v>166</v>
      </c>
      <c r="B7" t="s" s="108">
        <v>167</v>
      </c>
      <c r="C7" s="32"/>
      <c r="D7" s="32"/>
      <c r="E7" s="32"/>
      <c r="F7" s="109">
        <v>0</v>
      </c>
      <c r="G7" s="109">
        <f>B7*F7</f>
        <v>0</v>
      </c>
      <c r="H7" s="32"/>
    </row>
    <row r="8" ht="20.05" customHeight="1">
      <c r="A8" t="s" s="107">
        <v>168</v>
      </c>
      <c r="B8" t="s" s="108">
        <v>169</v>
      </c>
      <c r="C8" s="32"/>
      <c r="D8" s="32"/>
      <c r="E8" s="32"/>
      <c r="F8" s="109">
        <v>0</v>
      </c>
      <c r="G8" s="109">
        <f>B8*F8</f>
        <v>0</v>
      </c>
      <c r="H8" s="32"/>
    </row>
    <row r="9" ht="20.05" customHeight="1">
      <c r="A9" s="116"/>
      <c r="B9" s="117"/>
      <c r="C9" s="32"/>
      <c r="D9" s="32"/>
      <c r="E9" s="32"/>
      <c r="F9" s="32"/>
      <c r="G9" s="32"/>
      <c r="H9" s="32"/>
    </row>
    <row r="10" ht="32.1" customHeight="1">
      <c r="A10" t="s" s="118">
        <v>170</v>
      </c>
      <c r="B10" s="117"/>
      <c r="C10" s="32"/>
      <c r="D10" s="32"/>
      <c r="E10" s="32"/>
      <c r="F10" s="32"/>
      <c r="G10" s="32"/>
      <c r="H10" s="32"/>
    </row>
  </sheetData>
  <mergeCells count="1">
    <mergeCell ref="A1:H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dimension ref="A1:E10"/>
  <sheetViews>
    <sheetView workbookViewId="0" showGridLines="0" defaultGridColor="1"/>
  </sheetViews>
  <sheetFormatPr defaultColWidth="16.3333" defaultRowHeight="13.9" customHeight="1" outlineLevelRow="0" outlineLevelCol="0"/>
  <cols>
    <col min="1" max="1" width="16.1719" style="119" customWidth="1"/>
    <col min="2" max="2" width="72.1719" style="119" customWidth="1"/>
    <col min="3" max="5" width="16.3516" style="119" customWidth="1"/>
    <col min="6" max="16384" width="16.3516" style="119" customWidth="1"/>
  </cols>
  <sheetData>
    <row r="1" ht="27.65" customHeight="1">
      <c r="A1" t="s" s="71">
        <v>171</v>
      </c>
      <c r="B1" s="72"/>
      <c r="C1" s="120"/>
      <c r="D1" s="120"/>
      <c r="E1" s="121"/>
    </row>
    <row r="2" ht="20.25" customHeight="1">
      <c r="A2" t="s" s="75">
        <v>172</v>
      </c>
      <c r="B2" t="s" s="75">
        <v>173</v>
      </c>
      <c r="C2" s="122"/>
      <c r="D2" s="123"/>
      <c r="E2" s="124"/>
    </row>
    <row r="3" ht="32.25" customHeight="1">
      <c r="A3" t="s" s="125">
        <v>174</v>
      </c>
      <c r="B3" t="s" s="106">
        <v>175</v>
      </c>
      <c r="C3" s="122"/>
      <c r="D3" s="123"/>
      <c r="E3" s="124"/>
    </row>
    <row r="4" ht="20.05" customHeight="1">
      <c r="A4" t="s" s="126">
        <v>176</v>
      </c>
      <c r="B4" t="s" s="108">
        <v>177</v>
      </c>
      <c r="C4" s="122"/>
      <c r="D4" s="123"/>
      <c r="E4" s="124"/>
    </row>
    <row r="5" ht="20.05" customHeight="1">
      <c r="A5" t="s" s="127">
        <v>178</v>
      </c>
      <c r="B5" t="s" s="128">
        <v>179</v>
      </c>
      <c r="C5" s="122"/>
      <c r="D5" s="123"/>
      <c r="E5" s="124"/>
    </row>
    <row r="6" ht="14.7" customHeight="1">
      <c r="A6" s="129"/>
      <c r="B6" s="130"/>
      <c r="C6" s="123"/>
      <c r="D6" s="123"/>
      <c r="E6" s="124"/>
    </row>
    <row r="7" ht="14.7" customHeight="1">
      <c r="A7" s="131"/>
      <c r="B7" s="123"/>
      <c r="C7" s="123"/>
      <c r="D7" s="123"/>
      <c r="E7" s="124"/>
    </row>
    <row r="8" ht="14.7" customHeight="1">
      <c r="A8" s="131"/>
      <c r="B8" s="123"/>
      <c r="C8" s="123"/>
      <c r="D8" s="123"/>
      <c r="E8" s="124"/>
    </row>
    <row r="9" ht="14.7" customHeight="1">
      <c r="A9" s="131"/>
      <c r="B9" s="123"/>
      <c r="C9" s="123"/>
      <c r="D9" s="123"/>
      <c r="E9" s="124"/>
    </row>
    <row r="10" ht="14.7" customHeight="1">
      <c r="A10" s="132"/>
      <c r="B10" s="133"/>
      <c r="C10" s="133"/>
      <c r="D10" s="133"/>
      <c r="E10" s="134"/>
    </row>
  </sheetData>
  <mergeCells count="1">
    <mergeCell ref="A1:B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